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30" activeTab="0"/>
  </bookViews>
  <sheets>
    <sheet name="STOM" sheetId="1" r:id="rId1"/>
    <sheet name="personal" sheetId="2" r:id="rId2"/>
  </sheets>
  <definedNames>
    <definedName name="LINIE">#N/A</definedName>
  </definedNames>
  <calcPr fullCalcOnLoad="1"/>
</workbook>
</file>

<file path=xl/sharedStrings.xml><?xml version="1.0" encoding="utf-8"?>
<sst xmlns="http://schemas.openxmlformats.org/spreadsheetml/2006/main" count="303" uniqueCount="231">
  <si>
    <t>PENTRU LOCUITORII DIN URBAN</t>
  </si>
  <si>
    <t xml:space="preserve">                                    ADULTI</t>
  </si>
  <si>
    <t xml:space="preserve">                                    COPII</t>
  </si>
  <si>
    <t>CONSULTATII STOMATOLOGICE</t>
  </si>
  <si>
    <t>PENTRU LOCUITORII DIN RURAL</t>
  </si>
  <si>
    <t>TRATAMENTE STOMATOLOGICE</t>
  </si>
  <si>
    <t>IANUARIE</t>
  </si>
  <si>
    <t>FEBRUARIE</t>
  </si>
  <si>
    <t>TOTAL AN</t>
  </si>
  <si>
    <t>MARTIE</t>
  </si>
  <si>
    <t>TOT. TRIM. I</t>
  </si>
  <si>
    <t>MAI</t>
  </si>
  <si>
    <t xml:space="preserve">IUNIE </t>
  </si>
  <si>
    <t>IULIE</t>
  </si>
  <si>
    <t>AUGUST</t>
  </si>
  <si>
    <t>SEPTEMBRIE</t>
  </si>
  <si>
    <t>OCTOMBRIE</t>
  </si>
  <si>
    <t>TOTAL 9 LUNI</t>
  </si>
  <si>
    <t>APRILIE</t>
  </si>
  <si>
    <t>TOTAL SEM.I</t>
  </si>
  <si>
    <t>DECEMBRIE</t>
  </si>
  <si>
    <t>NOIEMBRIE</t>
  </si>
  <si>
    <t>SI TRATATI</t>
  </si>
  <si>
    <t>NR. CONSULTATII</t>
  </si>
  <si>
    <t>STOMATOLOGICE</t>
  </si>
  <si>
    <t>Nr. caz noi de</t>
  </si>
  <si>
    <t>imboln. Buco-dentare</t>
  </si>
  <si>
    <t>Activitati</t>
  </si>
  <si>
    <t>profilactice</t>
  </si>
  <si>
    <t>TRATAMENTE ODONTALE</t>
  </si>
  <si>
    <t>Sedinte</t>
  </si>
  <si>
    <t>carii simple</t>
  </si>
  <si>
    <t>PULPITE</t>
  </si>
  <si>
    <t>CANGRENE</t>
  </si>
  <si>
    <t>Obturatii</t>
  </si>
  <si>
    <t>Sedinte de</t>
  </si>
  <si>
    <t>detartraj</t>
  </si>
  <si>
    <t>Tratament</t>
  </si>
  <si>
    <t>antiinflamator</t>
  </si>
  <si>
    <t>ocluzo-</t>
  </si>
  <si>
    <t>Slefuiri</t>
  </si>
  <si>
    <t>Extractii</t>
  </si>
  <si>
    <t>alveolo-</t>
  </si>
  <si>
    <t>Rezectii</t>
  </si>
  <si>
    <t>apicale</t>
  </si>
  <si>
    <t>Operatii</t>
  </si>
  <si>
    <t>cu lambou</t>
  </si>
  <si>
    <t>Interventii</t>
  </si>
  <si>
    <t>preprotetice</t>
  </si>
  <si>
    <t>Alte</t>
  </si>
  <si>
    <t>interventii</t>
  </si>
  <si>
    <t>pre si post</t>
  </si>
  <si>
    <t>Tratamente</t>
  </si>
  <si>
    <t>Indepartare de</t>
  </si>
  <si>
    <t xml:space="preserve">coroane, </t>
  </si>
  <si>
    <t xml:space="preserve">Pregatirea </t>
  </si>
  <si>
    <t>bonturilor</t>
  </si>
  <si>
    <t>Adaptare inele</t>
  </si>
  <si>
    <t>(aliaje nobile,</t>
  </si>
  <si>
    <t>ortodontice</t>
  </si>
  <si>
    <t>Amprente diverse</t>
  </si>
  <si>
    <t>pentru proteze</t>
  </si>
  <si>
    <t>Probe corone</t>
  </si>
  <si>
    <t>icrustatii,</t>
  </si>
  <si>
    <t>Cimentari definitive</t>
  </si>
  <si>
    <t>coroane, incrustatii</t>
  </si>
  <si>
    <t>Amprente</t>
  </si>
  <si>
    <t>de orientare</t>
  </si>
  <si>
    <t>Adaptarea lingurii</t>
  </si>
  <si>
    <t>individuale</t>
  </si>
  <si>
    <t>Determinarea</t>
  </si>
  <si>
    <t>ocluziei</t>
  </si>
  <si>
    <t>Proba</t>
  </si>
  <si>
    <t>machetelor</t>
  </si>
  <si>
    <t>Aplicarea</t>
  </si>
  <si>
    <t>lucrarii</t>
  </si>
  <si>
    <t>Individualizarea</t>
  </si>
  <si>
    <t>reliefului ocluzal</t>
  </si>
  <si>
    <t xml:space="preserve">Captusirea </t>
  </si>
  <si>
    <t>bazei protezelor</t>
  </si>
  <si>
    <t xml:space="preserve">Ligaturi </t>
  </si>
  <si>
    <t>Confectionare</t>
  </si>
  <si>
    <t>de capeline</t>
  </si>
  <si>
    <t>Activare si</t>
  </si>
  <si>
    <t>control aparat</t>
  </si>
  <si>
    <t>Reparatii</t>
  </si>
  <si>
    <t>efectuate</t>
  </si>
  <si>
    <t>Total</t>
  </si>
  <si>
    <t>Cazuri</t>
  </si>
  <si>
    <t>terminate</t>
  </si>
  <si>
    <t>Dispensarizati</t>
  </si>
  <si>
    <t>INTERVENTII CHIRURGICALE</t>
  </si>
  <si>
    <t>TRATAMENTE ORTOPEDICE SI ORTODONTICE</t>
  </si>
  <si>
    <t>IUNIE</t>
  </si>
  <si>
    <t>CAZURI NOI DE IMBOLNAVIRE</t>
  </si>
  <si>
    <t>TOTAL</t>
  </si>
  <si>
    <t>Sub 1 an</t>
  </si>
  <si>
    <t>15 - 64</t>
  </si>
  <si>
    <t>ani</t>
  </si>
  <si>
    <t>65 ani si</t>
  </si>
  <si>
    <t>peste</t>
  </si>
  <si>
    <t>Codul din</t>
  </si>
  <si>
    <t>Revizia a 10- a</t>
  </si>
  <si>
    <t>O.M.S.</t>
  </si>
  <si>
    <t xml:space="preserve"> 1 - 14</t>
  </si>
  <si>
    <t>Tulburari de odontogenezasi de eruptie</t>
  </si>
  <si>
    <t>K00</t>
  </si>
  <si>
    <t>Carii dentare</t>
  </si>
  <si>
    <t>Alte boli ale tesutului dentar dur</t>
  </si>
  <si>
    <t>Anomalii dento-faciale (inclusiv ocluzia)</t>
  </si>
  <si>
    <t>Alte boli ale maxilarelor</t>
  </si>
  <si>
    <t>Bolile glandelor salivare</t>
  </si>
  <si>
    <t>Stomatitele si afectiunile inrudite</t>
  </si>
  <si>
    <t>Alte boli ale buzelor si mucoasei bucale</t>
  </si>
  <si>
    <t>Bolile limbii</t>
  </si>
  <si>
    <t>K02</t>
  </si>
  <si>
    <t>K03</t>
  </si>
  <si>
    <t>K04 - K06</t>
  </si>
  <si>
    <t>K07</t>
  </si>
  <si>
    <t>K10</t>
  </si>
  <si>
    <t>K11</t>
  </si>
  <si>
    <t>K12</t>
  </si>
  <si>
    <t>K13</t>
  </si>
  <si>
    <t>K14</t>
  </si>
  <si>
    <t>BUCODENTARE</t>
  </si>
  <si>
    <t>COD O.M.S.</t>
  </si>
  <si>
    <t>Extractia si restaurarea dintilor</t>
  </si>
  <si>
    <t>0 - 4 ani</t>
  </si>
  <si>
    <t>15 - 14</t>
  </si>
  <si>
    <t>15 - 39 ani</t>
  </si>
  <si>
    <t>40 - 59 ani</t>
  </si>
  <si>
    <t>60 si peste</t>
  </si>
  <si>
    <t>Extractia instrumentala (cu clestele) a dintilor</t>
  </si>
  <si>
    <t>Extractia chirurgicala a dintilor</t>
  </si>
  <si>
    <t xml:space="preserve">  - Extractia unei radacini intraosoase cu </t>
  </si>
  <si>
    <t>odontotomie sau lambou gingival</t>
  </si>
  <si>
    <t xml:space="preserve">  - Extractia unui dinte traumatizat</t>
  </si>
  <si>
    <t>Restaurarea prin obturatie a dintelui</t>
  </si>
  <si>
    <t xml:space="preserve">            cu prepararea cavitatii</t>
  </si>
  <si>
    <t>Restaurarea dintelui prin reconstituire metalica turnata</t>
  </si>
  <si>
    <t xml:space="preserve">            reconstituire metalica din aur</t>
  </si>
  <si>
    <t>Alte restaurari dentare</t>
  </si>
  <si>
    <t>Replantarea dintilor</t>
  </si>
  <si>
    <t>Implant dentar in scop protetic</t>
  </si>
  <si>
    <t xml:space="preserve">            coroane: ceramica, aur         punte fixa</t>
  </si>
  <si>
    <t xml:space="preserve">            implant endoosos</t>
  </si>
  <si>
    <t>Rezectia apicala si terapia ebdodontala a can. Radicular</t>
  </si>
  <si>
    <t xml:space="preserve">            obturatia canalului radicular     pulpectomia</t>
  </si>
  <si>
    <t xml:space="preserve">            extirparea nervului</t>
  </si>
  <si>
    <t>ALTE INTERVENTII PE GINGIE SI ALVEOLA</t>
  </si>
  <si>
    <t xml:space="preserve">            drenajul abcesului dentar </t>
  </si>
  <si>
    <t xml:space="preserve">            drenajul camerei pulpare</t>
  </si>
  <si>
    <t>Gingivoplastia</t>
  </si>
  <si>
    <t xml:space="preserve">            cu grefa de os sau tesut moale</t>
  </si>
  <si>
    <t>Alte interventii pe gingie</t>
  </si>
  <si>
    <t xml:space="preserve">            chiuretajul paradontal         sutura gingiei</t>
  </si>
  <si>
    <t>Extirparea tumorilor de cauza dentara</t>
  </si>
  <si>
    <t xml:space="preserve">            chistul dentar                odontomul</t>
  </si>
  <si>
    <t xml:space="preserve">            extirparea unui epulis sau granulom paradontal</t>
  </si>
  <si>
    <t>Alveoloplastia</t>
  </si>
  <si>
    <t xml:space="preserve">            alveolectomia        plastia santurilor vestibulare</t>
  </si>
  <si>
    <t xml:space="preserve">            regularizarea de creasta alveolara</t>
  </si>
  <si>
    <t>Descoperirea chirurgicala a unui dinte neerupt</t>
  </si>
  <si>
    <t>Aplicatia de dispozitive ortodontice</t>
  </si>
  <si>
    <t xml:space="preserve">            bare in arc      ancoraj in scop ortodontice</t>
  </si>
  <si>
    <t xml:space="preserve">            obturator         gutiera dentara</t>
  </si>
  <si>
    <t>Alte interventii ortodontice</t>
  </si>
  <si>
    <t xml:space="preserve">            echilibrarea      refacerea arcadei dentare</t>
  </si>
  <si>
    <t>Alte interventii dentare</t>
  </si>
  <si>
    <t>Operatii pe limba</t>
  </si>
  <si>
    <t>Excizia sau extirparea de leziuni ale limbii</t>
  </si>
  <si>
    <t xml:space="preserve">            excizia unei tumori benigne     frenectomia</t>
  </si>
  <si>
    <t xml:space="preserve">    Exclude : frenectomia limbii (5.258)</t>
  </si>
  <si>
    <t>Glosectomie partiala</t>
  </si>
  <si>
    <t xml:space="preserve"> glosectomia neclasificata   rezectia segmentara a limbii</t>
  </si>
  <si>
    <t>Glosectomia totala</t>
  </si>
  <si>
    <t>Glosectomia radicala</t>
  </si>
  <si>
    <t xml:space="preserve">      extirparea exceptionala a limbii si obrazului</t>
  </si>
  <si>
    <t>Refacerea limbii si glosoplastia</t>
  </si>
  <si>
    <t xml:space="preserve">  cu lambou pediculat         sutura la tegumente</t>
  </si>
  <si>
    <t xml:space="preserve">  debridarea                      grefa cu piele sau mucoasa</t>
  </si>
  <si>
    <t>Frenotomia linguala</t>
  </si>
  <si>
    <t>Alte interventii pe limba</t>
  </si>
  <si>
    <t xml:space="preserve">       incizie si drenaj</t>
  </si>
  <si>
    <t xml:space="preserve">UNITATEA  </t>
  </si>
  <si>
    <t>Cod reg. unic</t>
  </si>
  <si>
    <t xml:space="preserve">ADRESA    </t>
  </si>
  <si>
    <t>CONTRACT CAS</t>
  </si>
  <si>
    <t xml:space="preserve">  DA  -  1</t>
  </si>
  <si>
    <t>NU  0</t>
  </si>
  <si>
    <t>PRIVAT</t>
  </si>
  <si>
    <t xml:space="preserve">CENTRALIZATORUL   ACTIVITATII   SI  MORDITATII  </t>
  </si>
  <si>
    <t xml:space="preserve">                                             APROBAT ORD.GV. NR. 19 /2003  </t>
  </si>
  <si>
    <t>MEDIC   COORDONATOR</t>
  </si>
  <si>
    <t>COD PARAFA</t>
  </si>
  <si>
    <t>Afect. ale gingiei si crestei alveolare edentale</t>
  </si>
  <si>
    <t>Incizia marginii gingivale si perete alveolar</t>
  </si>
  <si>
    <t xml:space="preserve">TOTAL BOLN. CONSULTATI </t>
  </si>
  <si>
    <t>MORBIDITATE</t>
  </si>
  <si>
    <t xml:space="preserve"> TRATAMENTE</t>
  </si>
  <si>
    <t xml:space="preserve">CONSULTATII </t>
  </si>
  <si>
    <t>definitive</t>
  </si>
  <si>
    <t xml:space="preserve">                        Tratament paradontal</t>
  </si>
  <si>
    <t>TEHNICA DENTARA</t>
  </si>
  <si>
    <t>MEDIUL U / R</t>
  </si>
  <si>
    <t>CENTRALIZATORUL  ACTIVITATII  STOMATOLOGICE</t>
  </si>
  <si>
    <t xml:space="preserve"> RADIOLOGIE</t>
  </si>
  <si>
    <t>SE  COMPLETEAZA   SEMESTRIAL</t>
  </si>
  <si>
    <t>Numarul  personalului sanitar existent  la sfirsitul anului  pe grupe de virsta</t>
  </si>
  <si>
    <t>nr.rind</t>
  </si>
  <si>
    <t>Categorii de personal</t>
  </si>
  <si>
    <t>din care: femei</t>
  </si>
  <si>
    <t>Sub 24 ani</t>
  </si>
  <si>
    <t>25-34 ani</t>
  </si>
  <si>
    <t>45-54 ani</t>
  </si>
  <si>
    <t>55-64 ani</t>
  </si>
  <si>
    <t>Peste 65 ani</t>
  </si>
  <si>
    <t>A</t>
  </si>
  <si>
    <t>B</t>
  </si>
  <si>
    <t>Medici Specialisti (exclusiv stomatologi)</t>
  </si>
  <si>
    <t xml:space="preserve">  - urban</t>
  </si>
  <si>
    <t xml:space="preserve"> -  rural</t>
  </si>
  <si>
    <t xml:space="preserve"> - Medici de familie</t>
  </si>
  <si>
    <t>Stomatologi</t>
  </si>
  <si>
    <t>Personal sanitar mediu</t>
  </si>
  <si>
    <t>Personal  sanitar auxiliar</t>
  </si>
  <si>
    <t>Farmacisti</t>
  </si>
  <si>
    <t>TOTAL CONSULTATII</t>
  </si>
  <si>
    <t>TOTAL TRATAMENTE</t>
  </si>
  <si>
    <t>35-44ani</t>
  </si>
  <si>
    <t>gg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</si>
</sst>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&quot;Ł&quot;* #,##0.00_-;\-&quot;Ł&quot;* #,##0.00_-;_-&quot;Ł&quot;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</numFmts>
  <fonts count="79">
    <font>
      <sz val="10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Courier"/>
      <family val="0"/>
    </font>
    <font>
      <sz val="12"/>
      <name val="Arial RO"/>
      <family val="2"/>
    </font>
    <font>
      <sz val="12"/>
      <color indexed="8"/>
      <name val="Courier"/>
      <family val="0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b/>
      <sz val="12"/>
      <color indexed="10"/>
      <name val="Courier"/>
      <family val="0"/>
    </font>
    <font>
      <b/>
      <sz val="10"/>
      <color indexed="10"/>
      <name val="Arial"/>
      <family val="0"/>
    </font>
    <font>
      <b/>
      <sz val="14"/>
      <color indexed="12"/>
      <name val="Arial RO"/>
      <family val="2"/>
    </font>
    <font>
      <sz val="12"/>
      <color indexed="8"/>
      <name val="Arial RO"/>
      <family val="2"/>
    </font>
    <font>
      <b/>
      <sz val="12"/>
      <name val="Arial RO"/>
      <family val="2"/>
    </font>
    <font>
      <b/>
      <sz val="12"/>
      <color indexed="8"/>
      <name val="Arial RO"/>
      <family val="2"/>
    </font>
    <font>
      <b/>
      <sz val="12"/>
      <name val="Arial (WT)"/>
      <family val="2"/>
    </font>
    <font>
      <b/>
      <sz val="14"/>
      <color indexed="14"/>
      <name val="Alaska"/>
      <family val="2"/>
    </font>
    <font>
      <b/>
      <sz val="10"/>
      <color indexed="14"/>
      <name val="Alaska"/>
      <family val="2"/>
    </font>
    <font>
      <sz val="9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 RO"/>
      <family val="2"/>
    </font>
    <font>
      <b/>
      <sz val="12"/>
      <color indexed="8"/>
      <name val="Alaska"/>
      <family val="2"/>
    </font>
    <font>
      <b/>
      <sz val="12"/>
      <color indexed="8"/>
      <name val="Arial (WT)"/>
      <family val="2"/>
    </font>
    <font>
      <b/>
      <sz val="12"/>
      <color indexed="12"/>
      <name val="Courier"/>
      <family val="3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Courier"/>
      <family val="3"/>
    </font>
    <font>
      <sz val="14"/>
      <color indexed="8"/>
      <name val="Arial"/>
      <family val="0"/>
    </font>
    <font>
      <sz val="10"/>
      <name val="MS Sans Serif"/>
      <family val="0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12"/>
      <color indexed="10"/>
      <name val="Arial"/>
      <family val="2"/>
    </font>
    <font>
      <b/>
      <sz val="18"/>
      <color indexed="8"/>
      <name val="Arial RO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6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/>
    </xf>
    <xf numFmtId="0" fontId="19" fillId="33" borderId="0" xfId="0" applyFont="1" applyFill="1" applyAlignment="1">
      <alignment/>
    </xf>
    <xf numFmtId="0" fontId="22" fillId="33" borderId="24" xfId="0" applyFont="1" applyFill="1" applyBorder="1" applyAlignment="1" applyProtection="1">
      <alignment/>
      <protection/>
    </xf>
    <xf numFmtId="0" fontId="22" fillId="33" borderId="25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21" fillId="33" borderId="19" xfId="0" applyFont="1" applyFill="1" applyBorder="1" applyAlignment="1" applyProtection="1">
      <alignment horizontal="center"/>
      <protection/>
    </xf>
    <xf numFmtId="0" fontId="24" fillId="33" borderId="0" xfId="0" applyFont="1" applyFill="1" applyAlignment="1">
      <alignment/>
    </xf>
    <xf numFmtId="0" fontId="13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1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Alignment="1" applyProtection="1">
      <alignment horizontal="left"/>
      <protection/>
    </xf>
    <xf numFmtId="0" fontId="22" fillId="33" borderId="0" xfId="0" applyFont="1" applyFill="1" applyBorder="1" applyAlignment="1" applyProtection="1">
      <alignment/>
      <protection locked="0"/>
    </xf>
    <xf numFmtId="0" fontId="27" fillId="33" borderId="17" xfId="0" applyFont="1" applyFill="1" applyBorder="1" applyAlignment="1" applyProtection="1">
      <alignment horizontal="center"/>
      <protection/>
    </xf>
    <xf numFmtId="0" fontId="19" fillId="33" borderId="26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8" fillId="33" borderId="27" xfId="0" applyFont="1" applyFill="1" applyBorder="1" applyAlignment="1" applyProtection="1">
      <alignment horizontal="left"/>
      <protection/>
    </xf>
    <xf numFmtId="0" fontId="22" fillId="33" borderId="24" xfId="0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8" fillId="33" borderId="27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 horizontal="left"/>
      <protection/>
    </xf>
    <xf numFmtId="0" fontId="2" fillId="33" borderId="27" xfId="0" applyFont="1" applyFill="1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1" fontId="31" fillId="34" borderId="28" xfId="0" applyNumberFormat="1" applyFont="1" applyFill="1" applyBorder="1" applyAlignment="1" applyProtection="1">
      <alignment horizontal="right"/>
      <protection locked="0"/>
    </xf>
    <xf numFmtId="1" fontId="31" fillId="34" borderId="29" xfId="0" applyNumberFormat="1" applyFont="1" applyFill="1" applyBorder="1" applyAlignment="1" applyProtection="1">
      <alignment horizontal="right"/>
      <protection locked="0"/>
    </xf>
    <xf numFmtId="0" fontId="31" fillId="34" borderId="30" xfId="0" applyFont="1" applyFill="1" applyBorder="1" applyAlignment="1" applyProtection="1">
      <alignment/>
      <protection locked="0"/>
    </xf>
    <xf numFmtId="0" fontId="31" fillId="34" borderId="25" xfId="0" applyFont="1" applyFill="1" applyBorder="1" applyAlignment="1" applyProtection="1">
      <alignment/>
      <protection locked="0"/>
    </xf>
    <xf numFmtId="0" fontId="31" fillId="34" borderId="30" xfId="0" applyFont="1" applyFill="1" applyBorder="1" applyAlignment="1" applyProtection="1">
      <alignment/>
      <protection locked="0"/>
    </xf>
    <xf numFmtId="1" fontId="31" fillId="34" borderId="31" xfId="0" applyNumberFormat="1" applyFont="1" applyFill="1" applyBorder="1" applyAlignment="1" applyProtection="1">
      <alignment horizontal="right"/>
      <protection locked="0"/>
    </xf>
    <xf numFmtId="0" fontId="31" fillId="34" borderId="32" xfId="0" applyFont="1" applyFill="1" applyBorder="1" applyAlignment="1" applyProtection="1">
      <alignment/>
      <protection locked="0"/>
    </xf>
    <xf numFmtId="0" fontId="31" fillId="34" borderId="25" xfId="0" applyFont="1" applyFill="1" applyBorder="1" applyAlignment="1" applyProtection="1">
      <alignment/>
      <protection locked="0"/>
    </xf>
    <xf numFmtId="0" fontId="32" fillId="34" borderId="10" xfId="0" applyFont="1" applyFill="1" applyBorder="1" applyAlignment="1" applyProtection="1">
      <alignment horizontal="center"/>
      <protection locked="0"/>
    </xf>
    <xf numFmtId="0" fontId="34" fillId="0" borderId="0" xfId="55" applyNumberFormat="1" applyFont="1" applyFill="1" applyBorder="1" applyAlignment="1" applyProtection="1">
      <alignment vertical="top"/>
      <protection/>
    </xf>
    <xf numFmtId="0" fontId="35" fillId="0" borderId="0" xfId="55" applyNumberFormat="1" applyFont="1" applyFill="1" applyBorder="1" applyAlignment="1" applyProtection="1">
      <alignment vertical="top"/>
      <protection/>
    </xf>
    <xf numFmtId="0" fontId="36" fillId="0" borderId="0" xfId="55" applyNumberFormat="1" applyFont="1" applyFill="1" applyBorder="1" applyAlignment="1" applyProtection="1">
      <alignment vertical="top"/>
      <protection/>
    </xf>
    <xf numFmtId="0" fontId="38" fillId="0" borderId="33" xfId="55" applyNumberFormat="1" applyFont="1" applyFill="1" applyBorder="1" applyAlignment="1" applyProtection="1">
      <alignment horizontal="centerContinuous" vertical="center"/>
      <protection/>
    </xf>
    <xf numFmtId="0" fontId="39" fillId="0" borderId="33" xfId="55" applyNumberFormat="1" applyFont="1" applyFill="1" applyBorder="1" applyAlignment="1" applyProtection="1">
      <alignment horizontal="centerContinuous" vertical="center"/>
      <protection/>
    </xf>
    <xf numFmtId="0" fontId="38" fillId="0" borderId="34" xfId="55" applyNumberFormat="1" applyFont="1" applyFill="1" applyBorder="1" applyAlignment="1" applyProtection="1">
      <alignment horizontal="centerContinuous" vertical="center"/>
      <protection/>
    </xf>
    <xf numFmtId="0" fontId="38" fillId="0" borderId="10" xfId="55" applyNumberFormat="1" applyFont="1" applyFill="1" applyBorder="1" applyAlignment="1" applyProtection="1">
      <alignment vertical="top"/>
      <protection/>
    </xf>
    <xf numFmtId="0" fontId="38" fillId="0" borderId="10" xfId="55" applyNumberFormat="1" applyFont="1" applyFill="1" applyBorder="1" applyAlignment="1" applyProtection="1">
      <alignment vertical="top" wrapText="1"/>
      <protection/>
    </xf>
    <xf numFmtId="0" fontId="38" fillId="0" borderId="35" xfId="55" applyNumberFormat="1" applyFont="1" applyFill="1" applyBorder="1" applyAlignment="1" applyProtection="1">
      <alignment vertical="top" wrapText="1"/>
      <protection/>
    </xf>
    <xf numFmtId="0" fontId="38" fillId="0" borderId="36" xfId="55" applyNumberFormat="1" applyFont="1" applyFill="1" applyBorder="1" applyAlignment="1" applyProtection="1">
      <alignment horizontal="center" vertical="top"/>
      <protection/>
    </xf>
    <xf numFmtId="0" fontId="38" fillId="0" borderId="11" xfId="55" applyNumberFormat="1" applyFont="1" applyFill="1" applyBorder="1" applyAlignment="1" applyProtection="1">
      <alignment horizontal="center" vertical="top"/>
      <protection/>
    </xf>
    <xf numFmtId="0" fontId="40" fillId="0" borderId="11" xfId="55" applyNumberFormat="1" applyFont="1" applyFill="1" applyBorder="1" applyAlignment="1" applyProtection="1">
      <alignment vertical="top"/>
      <protection/>
    </xf>
    <xf numFmtId="0" fontId="41" fillId="0" borderId="11" xfId="55" applyNumberFormat="1" applyFont="1" applyFill="1" applyBorder="1" applyAlignment="1" applyProtection="1">
      <alignment vertical="top"/>
      <protection/>
    </xf>
    <xf numFmtId="0" fontId="40" fillId="0" borderId="37" xfId="55" applyNumberFormat="1" applyFont="1" applyFill="1" applyBorder="1" applyAlignment="1" applyProtection="1">
      <alignment vertical="top"/>
      <protection/>
    </xf>
    <xf numFmtId="0" fontId="37" fillId="0" borderId="28" xfId="55" applyNumberFormat="1" applyFont="1" applyFill="1" applyBorder="1" applyAlignment="1" applyProtection="1">
      <alignment vertical="top"/>
      <protection/>
    </xf>
    <xf numFmtId="0" fontId="38" fillId="0" borderId="38" xfId="55" applyNumberFormat="1" applyFont="1" applyFill="1" applyBorder="1" applyAlignment="1" applyProtection="1">
      <alignment vertical="top" wrapText="1"/>
      <protection/>
    </xf>
    <xf numFmtId="0" fontId="37" fillId="0" borderId="39" xfId="55" applyNumberFormat="1" applyFont="1" applyFill="1" applyBorder="1" applyAlignment="1" applyProtection="1">
      <alignment vertical="top"/>
      <protection/>
    </xf>
    <xf numFmtId="0" fontId="38" fillId="0" borderId="19" xfId="55" applyNumberFormat="1" applyFont="1" applyFill="1" applyBorder="1" applyAlignment="1" applyProtection="1">
      <alignment vertical="top"/>
      <protection/>
    </xf>
    <xf numFmtId="0" fontId="34" fillId="0" borderId="10" xfId="55" applyNumberFormat="1" applyFont="1" applyFill="1" applyBorder="1" applyAlignment="1" applyProtection="1">
      <alignment vertical="top"/>
      <protection locked="0"/>
    </xf>
    <xf numFmtId="0" fontId="34" fillId="0" borderId="35" xfId="55" applyNumberFormat="1" applyFont="1" applyFill="1" applyBorder="1" applyAlignment="1" applyProtection="1">
      <alignment vertical="top"/>
      <protection locked="0"/>
    </xf>
    <xf numFmtId="0" fontId="38" fillId="0" borderId="19" xfId="55" applyNumberFormat="1" applyFont="1" applyFill="1" applyBorder="1" applyAlignment="1" applyProtection="1">
      <alignment vertical="top" wrapText="1"/>
      <protection/>
    </xf>
    <xf numFmtId="0" fontId="37" fillId="0" borderId="40" xfId="55" applyNumberFormat="1" applyFont="1" applyFill="1" applyBorder="1" applyAlignment="1" applyProtection="1">
      <alignment vertical="top"/>
      <protection/>
    </xf>
    <xf numFmtId="0" fontId="38" fillId="0" borderId="41" xfId="55" applyNumberFormat="1" applyFont="1" applyFill="1" applyBorder="1" applyAlignment="1" applyProtection="1">
      <alignment vertical="top"/>
      <protection/>
    </xf>
    <xf numFmtId="0" fontId="34" fillId="0" borderId="42" xfId="55" applyNumberFormat="1" applyFont="1" applyFill="1" applyBorder="1" applyAlignment="1" applyProtection="1">
      <alignment vertical="top"/>
      <protection locked="0"/>
    </xf>
    <xf numFmtId="0" fontId="34" fillId="0" borderId="43" xfId="55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 locked="0"/>
    </xf>
    <xf numFmtId="0" fontId="19" fillId="33" borderId="4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 applyProtection="1">
      <alignment horizontal="center"/>
      <protection/>
    </xf>
    <xf numFmtId="1" fontId="31" fillId="33" borderId="0" xfId="0" applyNumberFormat="1" applyFont="1" applyFill="1" applyBorder="1" applyAlignment="1" applyProtection="1">
      <alignment horizontal="right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1" fillId="0" borderId="45" xfId="0" applyFont="1" applyFill="1" applyBorder="1" applyAlignment="1">
      <alignment/>
    </xf>
    <xf numFmtId="0" fontId="28" fillId="0" borderId="46" xfId="0" applyFont="1" applyBorder="1" applyAlignment="1">
      <alignment/>
    </xf>
    <xf numFmtId="1" fontId="36" fillId="0" borderId="33" xfId="55" applyNumberFormat="1" applyFont="1" applyFill="1" applyBorder="1" applyAlignment="1" applyProtection="1">
      <alignment vertical="top"/>
      <protection/>
    </xf>
    <xf numFmtId="1" fontId="36" fillId="0" borderId="10" xfId="55" applyNumberFormat="1" applyFont="1" applyFill="1" applyBorder="1" applyAlignment="1" applyProtection="1">
      <alignment vertical="top"/>
      <protection/>
    </xf>
    <xf numFmtId="1" fontId="36" fillId="0" borderId="42" xfId="55" applyNumberFormat="1" applyFont="1" applyFill="1" applyBorder="1" applyAlignment="1" applyProtection="1">
      <alignment vertical="top"/>
      <protection/>
    </xf>
    <xf numFmtId="0" fontId="34" fillId="0" borderId="10" xfId="56" applyNumberFormat="1" applyFont="1" applyFill="1" applyBorder="1" applyAlignment="1" applyProtection="1">
      <alignment vertical="top"/>
      <protection/>
    </xf>
    <xf numFmtId="0" fontId="34" fillId="0" borderId="35" xfId="56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8" fillId="33" borderId="27" xfId="0" applyFont="1" applyFill="1" applyBorder="1" applyAlignment="1" applyProtection="1">
      <alignment horizontal="center"/>
      <protection/>
    </xf>
    <xf numFmtId="0" fontId="28" fillId="33" borderId="25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>
      <alignment/>
    </xf>
    <xf numFmtId="0" fontId="21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>
      <alignment/>
    </xf>
    <xf numFmtId="0" fontId="21" fillId="33" borderId="23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center"/>
      <protection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20" fillId="34" borderId="27" xfId="0" applyFont="1" applyFill="1" applyBorder="1" applyAlignment="1" applyProtection="1">
      <alignment horizontal="center"/>
      <protection locked="0"/>
    </xf>
    <xf numFmtId="0" fontId="20" fillId="34" borderId="24" xfId="0" applyFont="1" applyFill="1" applyBorder="1" applyAlignment="1" applyProtection="1">
      <alignment horizontal="center"/>
      <protection locked="0"/>
    </xf>
    <xf numFmtId="0" fontId="20" fillId="34" borderId="25" xfId="0" applyFont="1" applyFill="1" applyBorder="1" applyAlignment="1" applyProtection="1">
      <alignment horizontal="center"/>
      <protection locked="0"/>
    </xf>
    <xf numFmtId="0" fontId="43" fillId="35" borderId="27" xfId="0" applyFont="1" applyFill="1" applyBorder="1" applyAlignment="1" applyProtection="1">
      <alignment horizontal="center"/>
      <protection locked="0"/>
    </xf>
    <xf numFmtId="0" fontId="43" fillId="35" borderId="24" xfId="0" applyFont="1" applyFill="1" applyBorder="1" applyAlignment="1" applyProtection="1">
      <alignment horizontal="center"/>
      <protection locked="0"/>
    </xf>
    <xf numFmtId="0" fontId="43" fillId="35" borderId="25" xfId="0" applyFont="1" applyFill="1" applyBorder="1" applyAlignment="1" applyProtection="1">
      <alignment horizontal="center"/>
      <protection locked="0"/>
    </xf>
    <xf numFmtId="0" fontId="32" fillId="34" borderId="17" xfId="0" applyFont="1" applyFill="1" applyBorder="1" applyAlignment="1" applyProtection="1">
      <alignment horizontal="center"/>
      <protection locked="0"/>
    </xf>
    <xf numFmtId="0" fontId="32" fillId="34" borderId="18" xfId="0" applyFont="1" applyFill="1" applyBorder="1" applyAlignment="1" applyProtection="1">
      <alignment horizontal="center"/>
      <protection locked="0"/>
    </xf>
    <xf numFmtId="0" fontId="32" fillId="34" borderId="19" xfId="0" applyFont="1" applyFill="1" applyBorder="1" applyAlignment="1" applyProtection="1">
      <alignment horizontal="center"/>
      <protection locked="0"/>
    </xf>
    <xf numFmtId="49" fontId="32" fillId="34" borderId="13" xfId="0" applyNumberFormat="1" applyFont="1" applyFill="1" applyBorder="1" applyAlignment="1" applyProtection="1">
      <alignment horizontal="center"/>
      <protection locked="0"/>
    </xf>
    <xf numFmtId="49" fontId="32" fillId="34" borderId="14" xfId="0" applyNumberFormat="1" applyFont="1" applyFill="1" applyBorder="1" applyAlignment="1" applyProtection="1">
      <alignment horizontal="center"/>
      <protection locked="0"/>
    </xf>
    <xf numFmtId="0" fontId="22" fillId="34" borderId="17" xfId="0" applyFont="1" applyFill="1" applyBorder="1" applyAlignment="1" applyProtection="1">
      <alignment horizontal="center"/>
      <protection locked="0"/>
    </xf>
    <xf numFmtId="0" fontId="22" fillId="34" borderId="18" xfId="0" applyFont="1" applyFill="1" applyBorder="1" applyAlignment="1" applyProtection="1">
      <alignment horizontal="center"/>
      <protection locked="0"/>
    </xf>
    <xf numFmtId="0" fontId="22" fillId="34" borderId="19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>
      <alignment/>
    </xf>
    <xf numFmtId="0" fontId="21" fillId="33" borderId="47" xfId="0" applyFont="1" applyFill="1" applyBorder="1" applyAlignment="1" applyProtection="1">
      <alignment/>
      <protection locked="0"/>
    </xf>
    <xf numFmtId="0" fontId="19" fillId="33" borderId="48" xfId="0" applyFont="1" applyFill="1" applyBorder="1" applyAlignment="1">
      <alignment/>
    </xf>
    <xf numFmtId="0" fontId="22" fillId="34" borderId="27" xfId="0" applyFont="1" applyFill="1" applyBorder="1" applyAlignment="1" applyProtection="1">
      <alignment horizontal="center"/>
      <protection locked="0"/>
    </xf>
    <xf numFmtId="0" fontId="22" fillId="34" borderId="24" xfId="0" applyFont="1" applyFill="1" applyBorder="1" applyAlignment="1" applyProtection="1">
      <alignment horizontal="center"/>
      <protection locked="0"/>
    </xf>
    <xf numFmtId="0" fontId="22" fillId="34" borderId="25" xfId="0" applyFont="1" applyFill="1" applyBorder="1" applyAlignment="1" applyProtection="1">
      <alignment horizontal="center"/>
      <protection locked="0"/>
    </xf>
    <xf numFmtId="0" fontId="37" fillId="0" borderId="49" xfId="55" applyNumberFormat="1" applyFont="1" applyFill="1" applyBorder="1" applyAlignment="1" applyProtection="1">
      <alignment horizontal="center" vertical="center" wrapText="1"/>
      <protection/>
    </xf>
    <xf numFmtId="0" fontId="37" fillId="0" borderId="50" xfId="55" applyNumberFormat="1" applyFont="1" applyFill="1" applyBorder="1" applyAlignment="1" applyProtection="1">
      <alignment horizontal="center" vertical="center" wrapText="1"/>
      <protection/>
    </xf>
    <xf numFmtId="0" fontId="38" fillId="0" borderId="51" xfId="55" applyNumberFormat="1" applyFont="1" applyFill="1" applyBorder="1" applyAlignment="1" applyProtection="1">
      <alignment horizontal="center" vertical="center" wrapText="1"/>
      <protection/>
    </xf>
    <xf numFmtId="0" fontId="38" fillId="0" borderId="12" xfId="55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ers_DIR_STAT (2)" xfId="55"/>
    <cellStyle name="Normal_pers_DIR_STAT (3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6"/>
  <sheetViews>
    <sheetView showGridLines="0" tabSelected="1" zoomScale="65" zoomScaleNormal="65" zoomScalePageLayoutView="0" workbookViewId="0" topLeftCell="A4">
      <selection activeCell="M15" sqref="M15:R15"/>
    </sheetView>
  </sheetViews>
  <sheetFormatPr defaultColWidth="9.140625" defaultRowHeight="12.75"/>
  <cols>
    <col min="2" max="2" width="34.00390625" style="0" customWidth="1"/>
    <col min="3" max="3" width="12.7109375" style="0" customWidth="1"/>
    <col min="4" max="4" width="11.140625" style="0" customWidth="1"/>
    <col min="5" max="5" width="15.57421875" style="0" customWidth="1"/>
    <col min="6" max="6" width="11.57421875" style="0" customWidth="1"/>
    <col min="7" max="7" width="13.140625" style="0" customWidth="1"/>
    <col min="8" max="8" width="10.57421875" style="0" customWidth="1"/>
    <col min="9" max="9" width="9.57421875" style="0" customWidth="1"/>
    <col min="11" max="11" width="11.00390625" style="0" customWidth="1"/>
    <col min="12" max="12" width="14.00390625" style="0" customWidth="1"/>
    <col min="13" max="13" width="11.8515625" style="0" customWidth="1"/>
    <col min="14" max="14" width="12.421875" style="0" customWidth="1"/>
    <col min="15" max="15" width="12.57421875" style="0" customWidth="1"/>
    <col min="16" max="16" width="11.57421875" style="0" customWidth="1"/>
    <col min="17" max="17" width="11.00390625" style="0" customWidth="1"/>
    <col min="18" max="18" width="8.7109375" style="0" customWidth="1"/>
    <col min="20" max="20" width="14.28125" style="0" customWidth="1"/>
    <col min="21" max="21" width="11.00390625" style="0" customWidth="1"/>
    <col min="22" max="22" width="10.57421875" style="0" customWidth="1"/>
    <col min="23" max="23" width="10.140625" style="0" customWidth="1"/>
    <col min="24" max="24" width="14.00390625" style="0" customWidth="1"/>
    <col min="25" max="25" width="17.28125" style="0" customWidth="1"/>
    <col min="26" max="26" width="12.8515625" style="0" customWidth="1"/>
    <col min="27" max="27" width="15.140625" style="0" customWidth="1"/>
    <col min="28" max="28" width="14.57421875" style="0" customWidth="1"/>
    <col min="29" max="29" width="16.140625" style="0" customWidth="1"/>
    <col min="30" max="30" width="13.57421875" style="0" customWidth="1"/>
    <col min="31" max="31" width="15.00390625" style="0" customWidth="1"/>
    <col min="32" max="32" width="11.8515625" style="0" customWidth="1"/>
    <col min="33" max="33" width="10.140625" style="0" customWidth="1"/>
    <col min="34" max="34" width="8.8515625" style="0" customWidth="1"/>
    <col min="35" max="35" width="16.7109375" style="0" customWidth="1"/>
    <col min="36" max="36" width="16.57421875" style="0" customWidth="1"/>
    <col min="37" max="37" width="15.421875" style="0" customWidth="1"/>
    <col min="38" max="39" width="11.8515625" style="0" customWidth="1"/>
    <col min="41" max="41" width="10.7109375" style="0" customWidth="1"/>
    <col min="43" max="43" width="12.7109375" style="0" customWidth="1"/>
  </cols>
  <sheetData>
    <row r="1" spans="1:19" ht="12.75" customHeight="1">
      <c r="A1" s="174"/>
      <c r="B1" s="57"/>
      <c r="C1" s="57"/>
      <c r="D1" s="57"/>
      <c r="E1" s="57"/>
      <c r="F1" s="57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3" ht="18">
      <c r="A2" s="174"/>
      <c r="B2" s="96" t="s">
        <v>184</v>
      </c>
      <c r="C2" s="234" t="s">
        <v>230</v>
      </c>
      <c r="D2" s="235"/>
      <c r="E2" s="235"/>
      <c r="F2" s="235"/>
      <c r="G2" s="236"/>
      <c r="H2" s="80"/>
      <c r="I2" s="60"/>
      <c r="J2" s="60"/>
      <c r="K2" s="60"/>
      <c r="L2" s="61"/>
      <c r="M2" s="60"/>
      <c r="N2" s="60"/>
      <c r="O2" s="60"/>
      <c r="P2" s="60"/>
      <c r="Q2" s="60"/>
      <c r="R2" s="60"/>
      <c r="S2" s="60"/>
      <c r="T2" s="17"/>
      <c r="U2" s="18"/>
      <c r="V2" s="19"/>
      <c r="W2" s="19"/>
    </row>
    <row r="3" spans="1:25" ht="18.75" customHeight="1" thickBot="1">
      <c r="A3" s="174"/>
      <c r="B3" s="96" t="s">
        <v>185</v>
      </c>
      <c r="C3" s="237"/>
      <c r="D3" s="238"/>
      <c r="E3" s="242"/>
      <c r="F3" s="243"/>
      <c r="G3" s="243"/>
      <c r="H3" s="243"/>
      <c r="I3" s="62"/>
      <c r="J3" s="60"/>
      <c r="K3" s="60"/>
      <c r="L3" s="60"/>
      <c r="M3" s="60"/>
      <c r="N3" s="187"/>
      <c r="O3" s="174"/>
      <c r="P3" s="174"/>
      <c r="Q3" s="174"/>
      <c r="R3" s="174"/>
      <c r="S3" s="174"/>
      <c r="T3" s="174"/>
      <c r="U3" s="18"/>
      <c r="V3" s="93"/>
      <c r="W3" s="91"/>
      <c r="X3" s="91"/>
      <c r="Y3" s="91"/>
    </row>
    <row r="4" spans="1:25" ht="18.75" thickBot="1">
      <c r="A4" s="174"/>
      <c r="B4" s="96" t="s">
        <v>186</v>
      </c>
      <c r="C4" s="239"/>
      <c r="D4" s="240"/>
      <c r="E4" s="240"/>
      <c r="F4" s="240"/>
      <c r="G4" s="241"/>
      <c r="H4" s="81"/>
      <c r="I4" s="62"/>
      <c r="J4" s="60"/>
      <c r="K4" s="63"/>
      <c r="L4" s="191" t="s">
        <v>187</v>
      </c>
      <c r="M4" s="192"/>
      <c r="N4" s="174"/>
      <c r="O4" s="174"/>
      <c r="P4" s="174"/>
      <c r="Q4" s="174"/>
      <c r="R4" s="174"/>
      <c r="S4" s="174"/>
      <c r="T4" s="174"/>
      <c r="U4" s="18"/>
      <c r="V4" s="91"/>
      <c r="W4" s="91"/>
      <c r="X4" s="91"/>
      <c r="Y4" s="91"/>
    </row>
    <row r="5" spans="1:25" ht="15.75" thickBot="1">
      <c r="A5" s="174"/>
      <c r="B5" s="82"/>
      <c r="C5" s="59"/>
      <c r="D5" s="79"/>
      <c r="E5" s="195"/>
      <c r="F5" s="195"/>
      <c r="G5" s="195"/>
      <c r="H5" s="195"/>
      <c r="I5" s="64"/>
      <c r="J5" s="60"/>
      <c r="K5" s="60"/>
      <c r="L5" s="60"/>
      <c r="M5" s="60"/>
      <c r="N5" s="174"/>
      <c r="O5" s="174"/>
      <c r="P5" s="174"/>
      <c r="Q5" s="174"/>
      <c r="R5" s="174"/>
      <c r="S5" s="174"/>
      <c r="T5" s="174"/>
      <c r="U5" s="18"/>
      <c r="V5" s="91"/>
      <c r="W5" s="91"/>
      <c r="X5" s="91"/>
      <c r="Y5" s="91"/>
    </row>
    <row r="6" spans="1:25" ht="16.5" thickBot="1">
      <c r="A6" s="174"/>
      <c r="B6" s="96" t="s">
        <v>204</v>
      </c>
      <c r="C6" s="114"/>
      <c r="D6" s="83"/>
      <c r="E6" s="244"/>
      <c r="F6" s="245"/>
      <c r="G6" s="100" t="s">
        <v>188</v>
      </c>
      <c r="H6" s="101" t="s">
        <v>189</v>
      </c>
      <c r="I6" s="64"/>
      <c r="J6" s="65"/>
      <c r="K6" s="65"/>
      <c r="L6" s="102" t="s">
        <v>188</v>
      </c>
      <c r="M6" s="101" t="s">
        <v>189</v>
      </c>
      <c r="N6" s="174"/>
      <c r="O6" s="174"/>
      <c r="P6" s="174"/>
      <c r="Q6" s="174"/>
      <c r="R6" s="174"/>
      <c r="S6" s="174"/>
      <c r="T6" s="174"/>
      <c r="U6" s="18"/>
      <c r="V6" s="91"/>
      <c r="W6" s="91"/>
      <c r="X6" s="91"/>
      <c r="Y6" s="91"/>
    </row>
    <row r="7" spans="1:25" ht="18.75" thickBot="1">
      <c r="A7" s="174"/>
      <c r="B7" s="193"/>
      <c r="C7" s="194"/>
      <c r="D7" s="194"/>
      <c r="E7" s="99" t="s">
        <v>190</v>
      </c>
      <c r="F7" s="67"/>
      <c r="G7" s="106"/>
      <c r="H7" s="110"/>
      <c r="I7" s="199"/>
      <c r="J7" s="199"/>
      <c r="K7" s="199"/>
      <c r="L7" s="106"/>
      <c r="M7" s="108"/>
      <c r="N7" s="174"/>
      <c r="O7" s="174"/>
      <c r="P7" s="174"/>
      <c r="Q7" s="174"/>
      <c r="R7" s="174"/>
      <c r="S7" s="174"/>
      <c r="T7" s="174"/>
      <c r="U7" s="19"/>
      <c r="V7" s="91"/>
      <c r="W7" s="91"/>
      <c r="X7" s="91"/>
      <c r="Y7" s="91"/>
    </row>
    <row r="8" spans="1:24" ht="18.75" thickBot="1">
      <c r="A8" s="174"/>
      <c r="B8" s="194"/>
      <c r="C8" s="194"/>
      <c r="D8" s="194"/>
      <c r="E8" s="94" t="s">
        <v>203</v>
      </c>
      <c r="F8" s="68"/>
      <c r="G8" s="111"/>
      <c r="H8" s="112"/>
      <c r="I8" s="64"/>
      <c r="J8" s="62"/>
      <c r="K8" s="62"/>
      <c r="L8" s="106"/>
      <c r="M8" s="108"/>
      <c r="N8" s="174"/>
      <c r="O8" s="174"/>
      <c r="P8" s="174"/>
      <c r="Q8" s="174"/>
      <c r="R8" s="174"/>
      <c r="S8" s="174"/>
      <c r="T8" s="174"/>
      <c r="U8" s="19"/>
      <c r="V8" s="19"/>
      <c r="W8" s="19"/>
      <c r="X8" s="19"/>
    </row>
    <row r="9" spans="1:26" ht="18.75" thickBot="1">
      <c r="A9" s="174"/>
      <c r="B9" s="194"/>
      <c r="C9" s="194"/>
      <c r="D9" s="194"/>
      <c r="E9" s="94" t="s">
        <v>206</v>
      </c>
      <c r="F9" s="95"/>
      <c r="G9" s="107"/>
      <c r="H9" s="113"/>
      <c r="I9" s="62"/>
      <c r="J9" s="62"/>
      <c r="K9" s="62"/>
      <c r="L9" s="107"/>
      <c r="M9" s="109"/>
      <c r="N9" s="174"/>
      <c r="O9" s="174"/>
      <c r="P9" s="174"/>
      <c r="Q9" s="174"/>
      <c r="R9" s="174"/>
      <c r="S9" s="174"/>
      <c r="T9" s="174"/>
      <c r="U9" s="21"/>
      <c r="V9" s="21"/>
      <c r="W9" s="21"/>
      <c r="X9" s="18"/>
      <c r="Y9" s="18"/>
      <c r="Z9" s="18"/>
    </row>
    <row r="10" spans="1:28" ht="18">
      <c r="A10" s="174"/>
      <c r="B10" s="194"/>
      <c r="C10" s="194"/>
      <c r="D10" s="194"/>
      <c r="E10" s="155"/>
      <c r="F10" s="156"/>
      <c r="G10" s="157"/>
      <c r="H10" s="158"/>
      <c r="I10" s="69"/>
      <c r="J10" s="70"/>
      <c r="K10" s="70"/>
      <c r="L10" s="157"/>
      <c r="M10" s="159"/>
      <c r="N10" s="70"/>
      <c r="O10" s="148" t="s">
        <v>192</v>
      </c>
      <c r="P10" s="142"/>
      <c r="Q10" s="147"/>
      <c r="R10" s="22"/>
      <c r="S10" s="22"/>
      <c r="T10" s="146"/>
      <c r="U10" s="144"/>
      <c r="V10" s="141"/>
      <c r="W10" s="141"/>
      <c r="X10" s="140"/>
      <c r="Y10" s="140"/>
      <c r="Z10" s="92"/>
      <c r="AA10" s="15"/>
      <c r="AB10" s="15"/>
    </row>
    <row r="11" spans="1:28" ht="18">
      <c r="A11" s="174"/>
      <c r="B11" s="194"/>
      <c r="C11" s="194"/>
      <c r="D11" s="194"/>
      <c r="E11" s="155"/>
      <c r="F11" s="156"/>
      <c r="G11" s="157"/>
      <c r="H11" s="158"/>
      <c r="I11" s="69"/>
      <c r="J11" s="70"/>
      <c r="K11" s="70"/>
      <c r="L11" s="157"/>
      <c r="M11" s="159"/>
      <c r="N11" s="70"/>
      <c r="O11" s="70"/>
      <c r="P11" s="70"/>
      <c r="Q11" s="70"/>
      <c r="R11" s="70"/>
      <c r="S11" s="64"/>
      <c r="T11" s="20"/>
      <c r="U11" s="144"/>
      <c r="V11" s="141"/>
      <c r="W11" s="141"/>
      <c r="X11" s="140"/>
      <c r="Y11" s="140"/>
      <c r="Z11" s="92"/>
      <c r="AA11" s="15"/>
      <c r="AB11" s="15"/>
    </row>
    <row r="12" spans="1:31" ht="18.75" thickBot="1">
      <c r="A12" s="174"/>
      <c r="B12" s="194"/>
      <c r="C12" s="194"/>
      <c r="D12" s="194"/>
      <c r="E12" s="196"/>
      <c r="F12" s="196"/>
      <c r="G12" s="196"/>
      <c r="H12" s="196"/>
      <c r="I12" s="149"/>
      <c r="J12" s="149"/>
      <c r="K12" s="149"/>
      <c r="L12" s="150"/>
      <c r="M12" s="175"/>
      <c r="N12" s="175"/>
      <c r="O12" s="175"/>
      <c r="P12" s="175"/>
      <c r="Q12" s="175"/>
      <c r="R12" s="175"/>
      <c r="S12" s="175"/>
      <c r="T12" s="188"/>
      <c r="U12" s="145"/>
      <c r="V12" s="142"/>
      <c r="W12" s="143"/>
      <c r="X12" s="22"/>
      <c r="Y12" s="22"/>
      <c r="Z12" s="22"/>
      <c r="AA12" s="23"/>
      <c r="AB12" s="23"/>
      <c r="AC12" s="15"/>
      <c r="AD12" s="15"/>
      <c r="AE12" s="15"/>
    </row>
    <row r="13" spans="1:31" ht="24" thickBot="1">
      <c r="A13" s="174"/>
      <c r="B13" s="84" t="s">
        <v>193</v>
      </c>
      <c r="C13" s="71"/>
      <c r="D13" s="197"/>
      <c r="E13" s="246"/>
      <c r="F13" s="247"/>
      <c r="G13" s="248"/>
      <c r="H13" s="66"/>
      <c r="I13" s="231" t="s">
        <v>191</v>
      </c>
      <c r="J13" s="232"/>
      <c r="K13" s="232"/>
      <c r="L13" s="232"/>
      <c r="M13" s="232"/>
      <c r="N13" s="232"/>
      <c r="O13" s="232"/>
      <c r="P13" s="232"/>
      <c r="Q13" s="232"/>
      <c r="R13" s="232"/>
      <c r="S13" s="233"/>
      <c r="T13" s="174"/>
      <c r="U13" s="144"/>
      <c r="V13" s="140"/>
      <c r="W13" s="140"/>
      <c r="X13" s="140"/>
      <c r="Y13" s="140"/>
      <c r="Z13" s="92"/>
      <c r="AA13" s="15"/>
      <c r="AB13" s="15"/>
      <c r="AC13" s="15"/>
      <c r="AD13" s="15"/>
      <c r="AE13" s="15"/>
    </row>
    <row r="14" spans="1:21" ht="18.75" thickBot="1">
      <c r="A14" s="174"/>
      <c r="B14" s="84" t="s">
        <v>194</v>
      </c>
      <c r="C14" s="71"/>
      <c r="D14" s="197"/>
      <c r="E14" s="228"/>
      <c r="F14" s="229"/>
      <c r="G14" s="230"/>
      <c r="H14" s="66"/>
      <c r="I14" s="154"/>
      <c r="J14" s="154"/>
      <c r="K14" s="154"/>
      <c r="L14" s="154"/>
      <c r="M14" s="154"/>
      <c r="N14" s="160">
        <v>2015</v>
      </c>
      <c r="O14" s="161"/>
      <c r="P14" s="154"/>
      <c r="Q14" s="154"/>
      <c r="R14" s="154"/>
      <c r="S14" s="154"/>
      <c r="T14" s="174"/>
      <c r="U14" s="24"/>
    </row>
    <row r="15" spans="1:23" ht="18">
      <c r="A15" s="174"/>
      <c r="B15" s="162"/>
      <c r="C15" s="163"/>
      <c r="D15" s="198"/>
      <c r="E15" s="53"/>
      <c r="F15" s="53"/>
      <c r="G15" s="53"/>
      <c r="H15" s="66"/>
      <c r="I15" s="151"/>
      <c r="J15" s="151"/>
      <c r="K15" s="151"/>
      <c r="L15" s="53"/>
      <c r="M15" s="175"/>
      <c r="N15" s="175"/>
      <c r="O15" s="175"/>
      <c r="P15" s="175"/>
      <c r="Q15" s="175"/>
      <c r="R15" s="175"/>
      <c r="S15" s="152"/>
      <c r="T15" s="174"/>
      <c r="U15" s="25"/>
      <c r="V15" s="26"/>
      <c r="W15" s="26"/>
    </row>
    <row r="16" spans="1:23" ht="18">
      <c r="A16" s="174"/>
      <c r="B16" s="72"/>
      <c r="C16" s="72"/>
      <c r="D16" s="72"/>
      <c r="E16" s="72"/>
      <c r="F16" s="88"/>
      <c r="G16" s="86"/>
      <c r="H16" s="87"/>
      <c r="I16" s="153"/>
      <c r="J16" s="153"/>
      <c r="K16" s="153"/>
      <c r="L16" s="53"/>
      <c r="M16" s="175"/>
      <c r="N16" s="175"/>
      <c r="O16" s="175"/>
      <c r="P16" s="175"/>
      <c r="Q16" s="175"/>
      <c r="R16" s="175"/>
      <c r="S16" s="175"/>
      <c r="T16" s="174"/>
      <c r="U16" s="27"/>
      <c r="V16" s="28"/>
      <c r="W16" s="29"/>
    </row>
    <row r="17" spans="1:23" ht="15.75" customHeight="1">
      <c r="A17" s="174"/>
      <c r="B17" s="72"/>
      <c r="C17" s="72"/>
      <c r="D17" s="72"/>
      <c r="E17" s="72"/>
      <c r="F17" s="72"/>
      <c r="G17" s="72"/>
      <c r="H17" s="66"/>
      <c r="I17" s="74"/>
      <c r="J17" s="74"/>
      <c r="K17" s="74"/>
      <c r="L17" s="66"/>
      <c r="M17" s="66"/>
      <c r="N17" s="66"/>
      <c r="O17" s="66"/>
      <c r="P17" s="66"/>
      <c r="Q17" s="66"/>
      <c r="R17" s="66"/>
      <c r="S17" s="74"/>
      <c r="T17" s="174"/>
      <c r="U17" s="28"/>
      <c r="V17" s="29"/>
      <c r="W17" s="29"/>
    </row>
    <row r="18" spans="1:23" ht="15.75">
      <c r="A18" s="174"/>
      <c r="B18" s="66"/>
      <c r="C18" s="66"/>
      <c r="D18" s="66"/>
      <c r="E18" s="66"/>
      <c r="F18" s="66"/>
      <c r="G18" s="73"/>
      <c r="H18" s="66"/>
      <c r="I18" s="75"/>
      <c r="J18" s="75"/>
      <c r="K18" s="75"/>
      <c r="L18" s="66"/>
      <c r="M18" s="66"/>
      <c r="N18" s="66"/>
      <c r="O18" s="66"/>
      <c r="P18" s="66"/>
      <c r="Q18" s="66"/>
      <c r="R18" s="66"/>
      <c r="S18" s="76"/>
      <c r="T18" s="174"/>
      <c r="U18" s="30"/>
      <c r="V18" s="30"/>
      <c r="W18" s="30"/>
    </row>
    <row r="19" spans="1:20" ht="18">
      <c r="A19" s="174"/>
      <c r="B19" s="66"/>
      <c r="C19" s="66"/>
      <c r="D19" s="66"/>
      <c r="E19" s="66"/>
      <c r="F19" s="88">
        <v>1</v>
      </c>
      <c r="G19" s="86" t="s">
        <v>200</v>
      </c>
      <c r="H19" s="87"/>
      <c r="I19" s="87"/>
      <c r="J19" s="77"/>
      <c r="K19" s="77"/>
      <c r="L19" s="66"/>
      <c r="M19" s="66"/>
      <c r="N19" s="66"/>
      <c r="O19" s="66"/>
      <c r="P19" s="66"/>
      <c r="Q19" s="66"/>
      <c r="R19" s="66"/>
      <c r="S19" s="66"/>
      <c r="T19" s="174"/>
    </row>
    <row r="20" spans="1:20" ht="12.75">
      <c r="A20" s="174"/>
      <c r="B20" s="85"/>
      <c r="C20" s="85"/>
      <c r="D20" s="85"/>
      <c r="E20" s="85"/>
      <c r="F20" s="85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74"/>
    </row>
    <row r="21" spans="1:18" ht="12.75">
      <c r="A21" s="174"/>
      <c r="B21" s="2"/>
      <c r="C21" s="48" t="s">
        <v>8</v>
      </c>
      <c r="D21" s="48" t="s">
        <v>6</v>
      </c>
      <c r="E21" s="48" t="s">
        <v>7</v>
      </c>
      <c r="F21" s="49" t="s">
        <v>9</v>
      </c>
      <c r="G21" s="48" t="s">
        <v>10</v>
      </c>
      <c r="H21" s="48" t="s">
        <v>18</v>
      </c>
      <c r="I21" s="48" t="s">
        <v>11</v>
      </c>
      <c r="J21" s="48" t="s">
        <v>12</v>
      </c>
      <c r="K21" s="48" t="s">
        <v>19</v>
      </c>
      <c r="L21" s="48" t="s">
        <v>13</v>
      </c>
      <c r="M21" s="48" t="s">
        <v>14</v>
      </c>
      <c r="N21" s="48" t="s">
        <v>15</v>
      </c>
      <c r="O21" s="48" t="s">
        <v>17</v>
      </c>
      <c r="P21" s="48" t="s">
        <v>16</v>
      </c>
      <c r="Q21" s="48" t="s">
        <v>21</v>
      </c>
      <c r="R21" s="48" t="s">
        <v>20</v>
      </c>
    </row>
    <row r="22" spans="1:18" ht="12.75">
      <c r="A22" s="174"/>
      <c r="B22" s="12" t="s">
        <v>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174"/>
      <c r="B23" s="1" t="s">
        <v>0</v>
      </c>
      <c r="C23" s="97">
        <f aca="true" t="shared" si="0" ref="C23:C28">O23+P23+Q23+R23</f>
        <v>0</v>
      </c>
      <c r="D23" s="97">
        <f>D24+D25</f>
        <v>0</v>
      </c>
      <c r="E23" s="97">
        <f>E24+E25</f>
        <v>0</v>
      </c>
      <c r="F23" s="97">
        <f>F24+F25</f>
        <v>0</v>
      </c>
      <c r="G23" s="98">
        <f aca="true" t="shared" si="1" ref="G23:G28">D23+E23+F23</f>
        <v>0</v>
      </c>
      <c r="H23" s="97">
        <f>H24+H25</f>
        <v>0</v>
      </c>
      <c r="I23" s="97">
        <f>I24+I25</f>
        <v>0</v>
      </c>
      <c r="J23" s="97">
        <f>J24+J25</f>
        <v>0</v>
      </c>
      <c r="K23" s="97">
        <f aca="true" t="shared" si="2" ref="K23:K28">G23+H23+I23+J23</f>
        <v>0</v>
      </c>
      <c r="L23" s="97">
        <f>L24+L25</f>
        <v>0</v>
      </c>
      <c r="M23" s="97">
        <f>M24+M25</f>
        <v>0</v>
      </c>
      <c r="N23" s="97">
        <f>N24+N25</f>
        <v>0</v>
      </c>
      <c r="O23" s="97">
        <f aca="true" t="shared" si="3" ref="O23:O28">K23+L23+M23+N23</f>
        <v>0</v>
      </c>
      <c r="P23" s="97">
        <f>P24+P25</f>
        <v>0</v>
      </c>
      <c r="Q23" s="97">
        <f>Q24+Q25</f>
        <v>0</v>
      </c>
      <c r="R23" s="97">
        <f>R24+R25</f>
        <v>0</v>
      </c>
    </row>
    <row r="24" spans="1:18" ht="15.75">
      <c r="A24" s="174"/>
      <c r="B24" s="1" t="s">
        <v>1</v>
      </c>
      <c r="C24" s="97">
        <f t="shared" si="0"/>
        <v>0</v>
      </c>
      <c r="D24" s="38"/>
      <c r="E24" s="38"/>
      <c r="F24" s="38"/>
      <c r="G24" s="98">
        <f t="shared" si="1"/>
        <v>0</v>
      </c>
      <c r="H24" s="38"/>
      <c r="I24" s="38"/>
      <c r="J24" s="38"/>
      <c r="K24" s="97">
        <f t="shared" si="2"/>
        <v>0</v>
      </c>
      <c r="L24" s="38"/>
      <c r="M24" s="38"/>
      <c r="N24" s="38"/>
      <c r="O24" s="97">
        <f t="shared" si="3"/>
        <v>0</v>
      </c>
      <c r="P24" s="38"/>
      <c r="Q24" s="38"/>
      <c r="R24" s="38"/>
    </row>
    <row r="25" spans="1:18" ht="15.75">
      <c r="A25" s="174"/>
      <c r="B25" s="1" t="s">
        <v>2</v>
      </c>
      <c r="C25" s="97">
        <f t="shared" si="0"/>
        <v>0</v>
      </c>
      <c r="D25" s="38"/>
      <c r="E25" s="38"/>
      <c r="F25" s="38"/>
      <c r="G25" s="98">
        <f t="shared" si="1"/>
        <v>0</v>
      </c>
      <c r="H25" s="38"/>
      <c r="I25" s="38"/>
      <c r="J25" s="38"/>
      <c r="K25" s="97">
        <f t="shared" si="2"/>
        <v>0</v>
      </c>
      <c r="L25" s="38"/>
      <c r="M25" s="38"/>
      <c r="N25" s="38"/>
      <c r="O25" s="97">
        <f t="shared" si="3"/>
        <v>0</v>
      </c>
      <c r="P25" s="38"/>
      <c r="Q25" s="38"/>
      <c r="R25" s="38"/>
    </row>
    <row r="26" spans="1:18" ht="15.75">
      <c r="A26" s="174"/>
      <c r="B26" s="1" t="s">
        <v>4</v>
      </c>
      <c r="C26" s="97">
        <f t="shared" si="0"/>
        <v>0</v>
      </c>
      <c r="D26" s="98">
        <f>D27+D28</f>
        <v>0</v>
      </c>
      <c r="E26" s="98">
        <f>E27+E28</f>
        <v>0</v>
      </c>
      <c r="F26" s="98">
        <f>F27+F28</f>
        <v>0</v>
      </c>
      <c r="G26" s="98">
        <f t="shared" si="1"/>
        <v>0</v>
      </c>
      <c r="H26" s="98">
        <f>H27+H28</f>
        <v>0</v>
      </c>
      <c r="I26" s="98">
        <f>I27+I28</f>
        <v>0</v>
      </c>
      <c r="J26" s="98">
        <f>J27+J28</f>
        <v>0</v>
      </c>
      <c r="K26" s="97">
        <f t="shared" si="2"/>
        <v>0</v>
      </c>
      <c r="L26" s="98">
        <f>L27+L28</f>
        <v>0</v>
      </c>
      <c r="M26" s="98">
        <f>M27+M28</f>
        <v>0</v>
      </c>
      <c r="N26" s="98">
        <f>N27+N28</f>
        <v>0</v>
      </c>
      <c r="O26" s="97">
        <f t="shared" si="3"/>
        <v>0</v>
      </c>
      <c r="P26" s="98">
        <f>P27+P28</f>
        <v>0</v>
      </c>
      <c r="Q26" s="98">
        <f>Q27+Q28</f>
        <v>0</v>
      </c>
      <c r="R26" s="98">
        <f>R27+R28</f>
        <v>0</v>
      </c>
    </row>
    <row r="27" spans="1:18" ht="15.75">
      <c r="A27" s="174"/>
      <c r="B27" s="1" t="s">
        <v>1</v>
      </c>
      <c r="C27" s="97">
        <f t="shared" si="0"/>
        <v>0</v>
      </c>
      <c r="D27" s="38"/>
      <c r="E27" s="38"/>
      <c r="F27" s="38"/>
      <c r="G27" s="98">
        <f t="shared" si="1"/>
        <v>0</v>
      </c>
      <c r="H27" s="38"/>
      <c r="I27" s="38"/>
      <c r="J27" s="38"/>
      <c r="K27" s="97">
        <f t="shared" si="2"/>
        <v>0</v>
      </c>
      <c r="L27" s="38"/>
      <c r="M27" s="38"/>
      <c r="N27" s="38"/>
      <c r="O27" s="97">
        <f t="shared" si="3"/>
        <v>0</v>
      </c>
      <c r="P27" s="38"/>
      <c r="Q27" s="38"/>
      <c r="R27" s="38"/>
    </row>
    <row r="28" spans="1:18" ht="16.5" thickBot="1">
      <c r="A28" s="174"/>
      <c r="B28" s="2" t="s">
        <v>2</v>
      </c>
      <c r="C28" s="164">
        <f t="shared" si="0"/>
        <v>0</v>
      </c>
      <c r="D28" s="165"/>
      <c r="E28" s="165"/>
      <c r="F28" s="165"/>
      <c r="G28" s="166">
        <f t="shared" si="1"/>
        <v>0</v>
      </c>
      <c r="H28" s="165"/>
      <c r="I28" s="165"/>
      <c r="J28" s="165"/>
      <c r="K28" s="164">
        <f t="shared" si="2"/>
        <v>0</v>
      </c>
      <c r="L28" s="165"/>
      <c r="M28" s="165"/>
      <c r="N28" s="165"/>
      <c r="O28" s="164">
        <f t="shared" si="3"/>
        <v>0</v>
      </c>
      <c r="P28" s="165"/>
      <c r="Q28" s="165"/>
      <c r="R28" s="165"/>
    </row>
    <row r="29" spans="1:18" ht="17.25" customHeight="1" thickBot="1">
      <c r="A29" s="174"/>
      <c r="B29" s="167" t="s">
        <v>227</v>
      </c>
      <c r="C29" s="168">
        <f>+C23+C26</f>
        <v>0</v>
      </c>
      <c r="D29" s="168">
        <f aca="true" t="shared" si="4" ref="D29:R29">+D23+D26</f>
        <v>0</v>
      </c>
      <c r="E29" s="168">
        <f t="shared" si="4"/>
        <v>0</v>
      </c>
      <c r="F29" s="168">
        <f t="shared" si="4"/>
        <v>0</v>
      </c>
      <c r="G29" s="168">
        <f t="shared" si="4"/>
        <v>0</v>
      </c>
      <c r="H29" s="168">
        <f t="shared" si="4"/>
        <v>0</v>
      </c>
      <c r="I29" s="168">
        <f t="shared" si="4"/>
        <v>0</v>
      </c>
      <c r="J29" s="168">
        <f t="shared" si="4"/>
        <v>0</v>
      </c>
      <c r="K29" s="168">
        <f t="shared" si="4"/>
        <v>0</v>
      </c>
      <c r="L29" s="168">
        <f t="shared" si="4"/>
        <v>0</v>
      </c>
      <c r="M29" s="168">
        <f t="shared" si="4"/>
        <v>0</v>
      </c>
      <c r="N29" s="168">
        <f t="shared" si="4"/>
        <v>0</v>
      </c>
      <c r="O29" s="168">
        <f t="shared" si="4"/>
        <v>0</v>
      </c>
      <c r="P29" s="168">
        <f t="shared" si="4"/>
        <v>0</v>
      </c>
      <c r="Q29" s="168">
        <f t="shared" si="4"/>
        <v>0</v>
      </c>
      <c r="R29" s="168">
        <f t="shared" si="4"/>
        <v>0</v>
      </c>
    </row>
    <row r="30" spans="1:18" ht="12.75">
      <c r="A30" s="17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27" ht="18">
      <c r="A31" s="174"/>
      <c r="B31" s="15"/>
      <c r="C31" s="15"/>
      <c r="D31" s="15"/>
      <c r="E31" s="15"/>
      <c r="F31" s="47">
        <v>2</v>
      </c>
      <c r="G31" s="31" t="s">
        <v>199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2.75">
      <c r="A32" s="17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2.75">
      <c r="A33" s="174"/>
      <c r="B33" s="2" t="s">
        <v>5</v>
      </c>
      <c r="C33" s="48" t="s">
        <v>8</v>
      </c>
      <c r="D33" s="48" t="s">
        <v>6</v>
      </c>
      <c r="E33" s="48" t="s">
        <v>7</v>
      </c>
      <c r="F33" s="49" t="s">
        <v>9</v>
      </c>
      <c r="G33" s="48" t="s">
        <v>10</v>
      </c>
      <c r="H33" s="48" t="s">
        <v>18</v>
      </c>
      <c r="I33" s="48" t="s">
        <v>11</v>
      </c>
      <c r="J33" s="48" t="s">
        <v>12</v>
      </c>
      <c r="K33" s="48" t="s">
        <v>19</v>
      </c>
      <c r="L33" s="48" t="s">
        <v>13</v>
      </c>
      <c r="M33" s="48" t="s">
        <v>14</v>
      </c>
      <c r="N33" s="48" t="s">
        <v>15</v>
      </c>
      <c r="O33" s="48" t="s">
        <v>17</v>
      </c>
      <c r="P33" s="48" t="s">
        <v>16</v>
      </c>
      <c r="Q33" s="48" t="s">
        <v>21</v>
      </c>
      <c r="R33" s="48" t="s">
        <v>20</v>
      </c>
      <c r="S33" s="15"/>
      <c r="T33" s="15"/>
      <c r="U33" s="15"/>
      <c r="V33" s="15"/>
      <c r="W33" s="15"/>
      <c r="X33" s="15"/>
      <c r="Y33" s="15"/>
      <c r="Z33" s="15"/>
      <c r="AA33" s="15"/>
    </row>
    <row r="34" spans="1:18" ht="15.75">
      <c r="A34" s="174"/>
      <c r="B34" s="3" t="s">
        <v>0</v>
      </c>
      <c r="C34" s="97">
        <f aca="true" t="shared" si="5" ref="C34:C39">O34+P34+Q34+R34</f>
        <v>0</v>
      </c>
      <c r="D34" s="97">
        <f>D35+D36</f>
        <v>0</v>
      </c>
      <c r="E34" s="97">
        <f>E35+E36</f>
        <v>0</v>
      </c>
      <c r="F34" s="97">
        <f>F35+F36</f>
        <v>0</v>
      </c>
      <c r="G34" s="98">
        <f aca="true" t="shared" si="6" ref="G34:G39">D34+E34+F34</f>
        <v>0</v>
      </c>
      <c r="H34" s="97">
        <f>H35+H36</f>
        <v>0</v>
      </c>
      <c r="I34" s="97">
        <f>I35+I36</f>
        <v>0</v>
      </c>
      <c r="J34" s="97">
        <f>J35+J36</f>
        <v>0</v>
      </c>
      <c r="K34" s="97">
        <f aca="true" t="shared" si="7" ref="K34:K39">G34+H34+I34+J34</f>
        <v>0</v>
      </c>
      <c r="L34" s="97">
        <f>L35+L36</f>
        <v>0</v>
      </c>
      <c r="M34" s="97">
        <f>M35+M36</f>
        <v>0</v>
      </c>
      <c r="N34" s="97">
        <f>N35+N36</f>
        <v>0</v>
      </c>
      <c r="O34" s="97">
        <f aca="true" t="shared" si="8" ref="O34:O39">K34+L34+M34+N34</f>
        <v>0</v>
      </c>
      <c r="P34" s="97">
        <f>P35+P36</f>
        <v>0</v>
      </c>
      <c r="Q34" s="97">
        <f>Q35+Q36</f>
        <v>0</v>
      </c>
      <c r="R34" s="97">
        <f>R35+R36</f>
        <v>0</v>
      </c>
    </row>
    <row r="35" spans="1:18" ht="18">
      <c r="A35" s="174"/>
      <c r="B35" s="1" t="s">
        <v>1</v>
      </c>
      <c r="C35" s="97">
        <f t="shared" si="5"/>
        <v>0</v>
      </c>
      <c r="D35" s="38"/>
      <c r="E35" s="38"/>
      <c r="F35" s="38"/>
      <c r="G35" s="103">
        <f t="shared" si="6"/>
        <v>0</v>
      </c>
      <c r="H35" s="38"/>
      <c r="I35" s="38"/>
      <c r="J35" s="38"/>
      <c r="K35" s="104">
        <f t="shared" si="7"/>
        <v>0</v>
      </c>
      <c r="L35" s="38"/>
      <c r="M35" s="38"/>
      <c r="N35" s="38"/>
      <c r="O35" s="97">
        <f t="shared" si="8"/>
        <v>0</v>
      </c>
      <c r="P35" s="38"/>
      <c r="Q35" s="38"/>
      <c r="R35" s="38"/>
    </row>
    <row r="36" spans="1:18" ht="18">
      <c r="A36" s="174"/>
      <c r="B36" s="1" t="s">
        <v>2</v>
      </c>
      <c r="C36" s="97">
        <f t="shared" si="5"/>
        <v>0</v>
      </c>
      <c r="D36" s="38"/>
      <c r="E36" s="38"/>
      <c r="F36" s="38"/>
      <c r="G36" s="103">
        <f t="shared" si="6"/>
        <v>0</v>
      </c>
      <c r="H36" s="38"/>
      <c r="I36" s="38"/>
      <c r="J36" s="38"/>
      <c r="K36" s="104">
        <f t="shared" si="7"/>
        <v>0</v>
      </c>
      <c r="L36" s="38"/>
      <c r="M36" s="38"/>
      <c r="N36" s="38"/>
      <c r="O36" s="97">
        <f t="shared" si="8"/>
        <v>0</v>
      </c>
      <c r="P36" s="38"/>
      <c r="Q36" s="38"/>
      <c r="R36" s="38"/>
    </row>
    <row r="37" spans="1:18" ht="15.75">
      <c r="A37" s="174"/>
      <c r="B37" s="1" t="s">
        <v>4</v>
      </c>
      <c r="C37" s="97">
        <f t="shared" si="5"/>
        <v>0</v>
      </c>
      <c r="D37" s="98">
        <f>D38+D39</f>
        <v>0</v>
      </c>
      <c r="E37" s="98">
        <f>E38+E39</f>
        <v>0</v>
      </c>
      <c r="F37" s="98">
        <f>F38+F39</f>
        <v>0</v>
      </c>
      <c r="G37" s="98">
        <f t="shared" si="6"/>
        <v>0</v>
      </c>
      <c r="H37" s="98">
        <f>H38+H39</f>
        <v>0</v>
      </c>
      <c r="I37" s="98">
        <f>I38+I39</f>
        <v>0</v>
      </c>
      <c r="J37" s="98">
        <f>J38+J39</f>
        <v>0</v>
      </c>
      <c r="K37" s="97">
        <f t="shared" si="7"/>
        <v>0</v>
      </c>
      <c r="L37" s="98">
        <f>L38+L39</f>
        <v>0</v>
      </c>
      <c r="M37" s="98">
        <f>M38+M39</f>
        <v>0</v>
      </c>
      <c r="N37" s="98">
        <f>N38+N39</f>
        <v>0</v>
      </c>
      <c r="O37" s="97">
        <f t="shared" si="8"/>
        <v>0</v>
      </c>
      <c r="P37" s="98">
        <f>P38+P39</f>
        <v>0</v>
      </c>
      <c r="Q37" s="98">
        <f>Q38+Q39</f>
        <v>0</v>
      </c>
      <c r="R37" s="98">
        <f>R38+R39</f>
        <v>0</v>
      </c>
    </row>
    <row r="38" spans="1:18" ht="18">
      <c r="A38" s="174"/>
      <c r="B38" s="1" t="s">
        <v>1</v>
      </c>
      <c r="C38" s="97">
        <f t="shared" si="5"/>
        <v>0</v>
      </c>
      <c r="D38" s="38"/>
      <c r="E38" s="38"/>
      <c r="F38" s="38"/>
      <c r="G38" s="103">
        <f t="shared" si="6"/>
        <v>0</v>
      </c>
      <c r="H38" s="38"/>
      <c r="I38" s="38"/>
      <c r="J38" s="38"/>
      <c r="K38" s="104">
        <f t="shared" si="7"/>
        <v>0</v>
      </c>
      <c r="L38" s="38"/>
      <c r="M38" s="38"/>
      <c r="N38" s="38"/>
      <c r="O38" s="97">
        <f t="shared" si="8"/>
        <v>0</v>
      </c>
      <c r="P38" s="38"/>
      <c r="Q38" s="38"/>
      <c r="R38" s="38"/>
    </row>
    <row r="39" spans="1:18" ht="18.75" thickBot="1">
      <c r="A39" s="174"/>
      <c r="B39" s="1" t="s">
        <v>2</v>
      </c>
      <c r="C39" s="97">
        <f t="shared" si="5"/>
        <v>0</v>
      </c>
      <c r="D39" s="38"/>
      <c r="E39" s="38"/>
      <c r="F39" s="38"/>
      <c r="G39" s="103">
        <f t="shared" si="6"/>
        <v>0</v>
      </c>
      <c r="H39" s="38"/>
      <c r="I39" s="38"/>
      <c r="J39" s="38"/>
      <c r="K39" s="104">
        <f t="shared" si="7"/>
        <v>0</v>
      </c>
      <c r="L39" s="38"/>
      <c r="M39" s="38"/>
      <c r="N39" s="38"/>
      <c r="O39" s="97">
        <f t="shared" si="8"/>
        <v>0</v>
      </c>
      <c r="P39" s="38"/>
      <c r="Q39" s="38"/>
      <c r="R39" s="38"/>
    </row>
    <row r="40" spans="1:18" ht="16.5" thickBot="1">
      <c r="A40" s="174"/>
      <c r="B40" s="167" t="s">
        <v>228</v>
      </c>
      <c r="C40" s="168">
        <f>+C34+C37</f>
        <v>0</v>
      </c>
      <c r="D40" s="168">
        <f aca="true" t="shared" si="9" ref="D40:R40">+D34+D37</f>
        <v>0</v>
      </c>
      <c r="E40" s="168">
        <f t="shared" si="9"/>
        <v>0</v>
      </c>
      <c r="F40" s="168">
        <f t="shared" si="9"/>
        <v>0</v>
      </c>
      <c r="G40" s="168">
        <f t="shared" si="9"/>
        <v>0</v>
      </c>
      <c r="H40" s="168">
        <f t="shared" si="9"/>
        <v>0</v>
      </c>
      <c r="I40" s="168">
        <f t="shared" si="9"/>
        <v>0</v>
      </c>
      <c r="J40" s="168">
        <f t="shared" si="9"/>
        <v>0</v>
      </c>
      <c r="K40" s="168">
        <f t="shared" si="9"/>
        <v>0</v>
      </c>
      <c r="L40" s="168">
        <f t="shared" si="9"/>
        <v>0</v>
      </c>
      <c r="M40" s="168">
        <f t="shared" si="9"/>
        <v>0</v>
      </c>
      <c r="N40" s="168">
        <f t="shared" si="9"/>
        <v>0</v>
      </c>
      <c r="O40" s="168">
        <f t="shared" si="9"/>
        <v>0</v>
      </c>
      <c r="P40" s="168">
        <f t="shared" si="9"/>
        <v>0</v>
      </c>
      <c r="Q40" s="168">
        <f t="shared" si="9"/>
        <v>0</v>
      </c>
      <c r="R40" s="168">
        <f t="shared" si="9"/>
        <v>0</v>
      </c>
    </row>
    <row r="41" spans="1:18" ht="18">
      <c r="A41" s="174"/>
      <c r="B41" s="15"/>
      <c r="C41" s="15"/>
      <c r="D41" s="47"/>
      <c r="E41" s="31"/>
      <c r="F41" s="47">
        <v>3</v>
      </c>
      <c r="G41" s="31" t="s">
        <v>198</v>
      </c>
      <c r="H41" s="32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>
      <c r="A42" s="1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25" ht="12.75">
      <c r="A43" s="174"/>
      <c r="B43" s="15"/>
      <c r="C43" s="15"/>
      <c r="D43" s="15"/>
      <c r="E43" s="15"/>
      <c r="F43" s="15"/>
      <c r="G43" s="15"/>
      <c r="H43" s="15"/>
      <c r="I43" s="15"/>
      <c r="J43" s="15"/>
      <c r="K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.75">
      <c r="A44" s="174"/>
      <c r="B44" s="15"/>
      <c r="C44" s="181" t="s">
        <v>94</v>
      </c>
      <c r="D44" s="182"/>
      <c r="E44" s="183"/>
      <c r="F44" s="5" t="s">
        <v>101</v>
      </c>
      <c r="G44" s="41" t="s">
        <v>95</v>
      </c>
      <c r="H44" s="41" t="s">
        <v>96</v>
      </c>
      <c r="I44" s="42" t="s">
        <v>104</v>
      </c>
      <c r="J44" s="43" t="s">
        <v>97</v>
      </c>
      <c r="K44" s="43" t="s">
        <v>99</v>
      </c>
      <c r="L44" s="15"/>
      <c r="P44" s="34"/>
      <c r="Q44" s="35"/>
      <c r="R44" s="35"/>
      <c r="S44" s="15"/>
      <c r="T44" s="15"/>
      <c r="U44" s="15"/>
      <c r="V44" s="15"/>
      <c r="W44" s="15"/>
      <c r="X44" s="15"/>
      <c r="Y44" s="15"/>
    </row>
    <row r="45" spans="1:25" ht="12.75">
      <c r="A45" s="174"/>
      <c r="B45" s="15"/>
      <c r="C45" s="203" t="s">
        <v>124</v>
      </c>
      <c r="D45" s="204"/>
      <c r="E45" s="205"/>
      <c r="F45" s="13" t="s">
        <v>102</v>
      </c>
      <c r="G45" s="44"/>
      <c r="H45" s="44"/>
      <c r="I45" s="45" t="s">
        <v>98</v>
      </c>
      <c r="J45" s="45" t="s">
        <v>98</v>
      </c>
      <c r="K45" s="45" t="s">
        <v>100</v>
      </c>
      <c r="L45" s="15"/>
      <c r="P45" s="35"/>
      <c r="Q45" s="35"/>
      <c r="R45" s="35"/>
      <c r="S45" s="15"/>
      <c r="T45" s="15"/>
      <c r="U45" s="15"/>
      <c r="V45" s="15"/>
      <c r="W45" s="15"/>
      <c r="X45" s="15"/>
      <c r="Y45" s="15"/>
    </row>
    <row r="46" spans="1:25" ht="12.75">
      <c r="A46" s="174"/>
      <c r="B46" s="15"/>
      <c r="C46" s="6"/>
      <c r="D46" s="179"/>
      <c r="E46" s="180"/>
      <c r="F46" s="7" t="s">
        <v>103</v>
      </c>
      <c r="G46" s="3"/>
      <c r="H46" s="3"/>
      <c r="I46" s="3"/>
      <c r="J46" s="3"/>
      <c r="K46" s="3"/>
      <c r="L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5.75">
      <c r="A47" s="174"/>
      <c r="B47" s="15"/>
      <c r="C47" s="184" t="s">
        <v>105</v>
      </c>
      <c r="D47" s="185"/>
      <c r="E47" s="186"/>
      <c r="F47" s="1" t="s">
        <v>106</v>
      </c>
      <c r="G47" s="98">
        <f>H47+I47+J47+K47</f>
        <v>0</v>
      </c>
      <c r="H47" s="38"/>
      <c r="I47" s="38"/>
      <c r="J47" s="38"/>
      <c r="K47" s="38"/>
      <c r="L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.75">
      <c r="A48" s="174"/>
      <c r="B48" s="15"/>
      <c r="C48" s="184" t="s">
        <v>107</v>
      </c>
      <c r="D48" s="185"/>
      <c r="E48" s="186"/>
      <c r="F48" s="1" t="s">
        <v>115</v>
      </c>
      <c r="G48" s="98">
        <f aca="true" t="shared" si="10" ref="G48:G56">H48+I48+J48+K48</f>
        <v>0</v>
      </c>
      <c r="H48" s="38"/>
      <c r="I48" s="38"/>
      <c r="J48" s="38"/>
      <c r="K48" s="38"/>
      <c r="L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5.75">
      <c r="A49" s="174"/>
      <c r="B49" s="15"/>
      <c r="C49" s="184" t="s">
        <v>108</v>
      </c>
      <c r="D49" s="185"/>
      <c r="E49" s="186"/>
      <c r="F49" s="1" t="s">
        <v>116</v>
      </c>
      <c r="G49" s="98">
        <f t="shared" si="10"/>
        <v>0</v>
      </c>
      <c r="H49" s="38"/>
      <c r="I49" s="38"/>
      <c r="J49" s="38"/>
      <c r="K49" s="38"/>
      <c r="L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.75">
      <c r="A50" s="174"/>
      <c r="B50" s="15"/>
      <c r="C50" s="200" t="s">
        <v>195</v>
      </c>
      <c r="D50" s="201"/>
      <c r="E50" s="202"/>
      <c r="F50" s="1" t="s">
        <v>117</v>
      </c>
      <c r="G50" s="98">
        <f t="shared" si="10"/>
        <v>0</v>
      </c>
      <c r="H50" s="38"/>
      <c r="I50" s="38"/>
      <c r="J50" s="38"/>
      <c r="K50" s="38"/>
      <c r="L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5.75">
      <c r="A51" s="174"/>
      <c r="B51" s="15"/>
      <c r="C51" s="206" t="s">
        <v>109</v>
      </c>
      <c r="D51" s="206"/>
      <c r="E51" s="206"/>
      <c r="F51" s="1" t="s">
        <v>118</v>
      </c>
      <c r="G51" s="98">
        <f t="shared" si="10"/>
        <v>0</v>
      </c>
      <c r="H51" s="38"/>
      <c r="I51" s="38"/>
      <c r="J51" s="38"/>
      <c r="K51" s="38"/>
      <c r="L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5.75">
      <c r="A52" s="174"/>
      <c r="B52" s="15"/>
      <c r="C52" s="206" t="s">
        <v>110</v>
      </c>
      <c r="D52" s="206"/>
      <c r="E52" s="206"/>
      <c r="F52" s="1" t="s">
        <v>119</v>
      </c>
      <c r="G52" s="98">
        <f t="shared" si="10"/>
        <v>0</v>
      </c>
      <c r="H52" s="38"/>
      <c r="I52" s="38"/>
      <c r="J52" s="38"/>
      <c r="K52" s="38"/>
      <c r="L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5.75">
      <c r="A53" s="174"/>
      <c r="B53" s="15"/>
      <c r="C53" s="206" t="s">
        <v>111</v>
      </c>
      <c r="D53" s="206"/>
      <c r="E53" s="206"/>
      <c r="F53" s="1" t="s">
        <v>120</v>
      </c>
      <c r="G53" s="98">
        <f t="shared" si="10"/>
        <v>0</v>
      </c>
      <c r="H53" s="38"/>
      <c r="I53" s="38"/>
      <c r="J53" s="38"/>
      <c r="K53" s="38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5.75">
      <c r="A54" s="174"/>
      <c r="B54" s="15"/>
      <c r="C54" s="206" t="s">
        <v>112</v>
      </c>
      <c r="D54" s="206"/>
      <c r="E54" s="206"/>
      <c r="F54" s="1" t="s">
        <v>121</v>
      </c>
      <c r="G54" s="98">
        <f t="shared" si="10"/>
        <v>0</v>
      </c>
      <c r="H54" s="38"/>
      <c r="I54" s="38"/>
      <c r="J54" s="38"/>
      <c r="K54" s="38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5.75">
      <c r="A55" s="174"/>
      <c r="B55" s="15"/>
      <c r="C55" s="206" t="s">
        <v>113</v>
      </c>
      <c r="D55" s="206"/>
      <c r="E55" s="206"/>
      <c r="F55" s="1" t="s">
        <v>122</v>
      </c>
      <c r="G55" s="98">
        <f t="shared" si="10"/>
        <v>0</v>
      </c>
      <c r="H55" s="38"/>
      <c r="I55" s="38"/>
      <c r="J55" s="38"/>
      <c r="K55" s="38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5.75">
      <c r="A56" s="174"/>
      <c r="B56" s="15"/>
      <c r="C56" s="206" t="s">
        <v>114</v>
      </c>
      <c r="D56" s="206"/>
      <c r="E56" s="206"/>
      <c r="F56" s="1" t="s">
        <v>123</v>
      </c>
      <c r="G56" s="98">
        <f t="shared" si="10"/>
        <v>0</v>
      </c>
      <c r="H56" s="38"/>
      <c r="I56" s="38"/>
      <c r="J56" s="38"/>
      <c r="K56" s="38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.75">
      <c r="A57" s="174"/>
      <c r="B57" s="15"/>
      <c r="C57" s="35"/>
      <c r="D57" s="35"/>
      <c r="E57" s="35"/>
      <c r="F57" s="15"/>
      <c r="G57" s="15"/>
      <c r="H57" s="15"/>
      <c r="I57" s="15"/>
      <c r="J57" s="15"/>
      <c r="K57" s="15"/>
      <c r="L57" s="15"/>
      <c r="M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8">
      <c r="A58" s="174"/>
      <c r="B58" s="15"/>
      <c r="C58" s="35"/>
      <c r="D58" s="47"/>
      <c r="E58" s="31"/>
      <c r="F58" s="47">
        <v>4</v>
      </c>
      <c r="G58" s="31" t="s">
        <v>91</v>
      </c>
      <c r="H58" s="32"/>
      <c r="I58" s="15"/>
      <c r="J58" s="15"/>
      <c r="K58" s="15"/>
      <c r="L58" s="15"/>
      <c r="M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3.5" thickBot="1">
      <c r="A59" s="17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3.5" thickBot="1">
      <c r="A60" s="174"/>
      <c r="B60" s="15"/>
      <c r="C60" s="207" t="s">
        <v>91</v>
      </c>
      <c r="D60" s="208"/>
      <c r="E60" s="209"/>
      <c r="F60" s="46" t="s">
        <v>125</v>
      </c>
      <c r="G60" s="39" t="s">
        <v>95</v>
      </c>
      <c r="H60" s="39" t="s">
        <v>127</v>
      </c>
      <c r="I60" s="39" t="s">
        <v>128</v>
      </c>
      <c r="J60" s="39" t="s">
        <v>129</v>
      </c>
      <c r="K60" s="39" t="s">
        <v>130</v>
      </c>
      <c r="L60" s="39" t="s">
        <v>131</v>
      </c>
      <c r="P60" s="35"/>
      <c r="Q60" s="35"/>
      <c r="R60" s="35"/>
      <c r="S60" s="35"/>
      <c r="T60" s="15"/>
      <c r="U60" s="15"/>
      <c r="V60" s="15"/>
      <c r="W60" s="15"/>
      <c r="X60" s="15"/>
      <c r="Y60" s="15"/>
    </row>
    <row r="61" spans="1:25" ht="12.75">
      <c r="A61" s="174"/>
      <c r="B61" s="15"/>
      <c r="C61" s="213"/>
      <c r="D61" s="179"/>
      <c r="E61" s="180"/>
      <c r="F61" s="3"/>
      <c r="G61" s="3"/>
      <c r="H61" s="3"/>
      <c r="I61" s="16" t="s">
        <v>98</v>
      </c>
      <c r="J61" s="3"/>
      <c r="K61" s="3"/>
      <c r="L61" s="3"/>
      <c r="P61" s="3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5.75">
      <c r="A62" s="174"/>
      <c r="B62" s="15"/>
      <c r="C62" s="210" t="s">
        <v>126</v>
      </c>
      <c r="D62" s="211"/>
      <c r="E62" s="212"/>
      <c r="F62" s="3">
        <v>5.23</v>
      </c>
      <c r="G62" s="98">
        <f>H62+I62+J62+K62+L62</f>
        <v>0</v>
      </c>
      <c r="H62" s="38"/>
      <c r="I62" s="38"/>
      <c r="J62" s="38"/>
      <c r="K62" s="38"/>
      <c r="L62" s="38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5.75">
      <c r="A63" s="174"/>
      <c r="B63" s="15"/>
      <c r="C63" s="176" t="s">
        <v>132</v>
      </c>
      <c r="D63" s="177"/>
      <c r="E63" s="178"/>
      <c r="F63" s="3">
        <v>5.23</v>
      </c>
      <c r="G63" s="98">
        <f>H63+I63+J63+K63+L63</f>
        <v>0</v>
      </c>
      <c r="H63" s="38"/>
      <c r="I63" s="38"/>
      <c r="J63" s="38"/>
      <c r="K63" s="38"/>
      <c r="L63" s="38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.75">
      <c r="A64" s="174"/>
      <c r="B64" s="15"/>
      <c r="C64" s="210" t="s">
        <v>133</v>
      </c>
      <c r="D64" s="211"/>
      <c r="E64" s="212"/>
      <c r="F64" s="7">
        <v>5.231</v>
      </c>
      <c r="G64" s="98">
        <f>H64+I64+J64+K64+L64</f>
        <v>0</v>
      </c>
      <c r="H64" s="38"/>
      <c r="I64" s="38"/>
      <c r="J64" s="38"/>
      <c r="K64" s="38"/>
      <c r="L64" s="38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.75">
      <c r="A65" s="174"/>
      <c r="B65" s="15"/>
      <c r="C65" s="176" t="s">
        <v>134</v>
      </c>
      <c r="D65" s="177"/>
      <c r="E65" s="178"/>
      <c r="F65" s="221"/>
      <c r="G65" s="221"/>
      <c r="H65" s="221"/>
      <c r="I65" s="221"/>
      <c r="J65" s="221"/>
      <c r="K65" s="221"/>
      <c r="L65" s="222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.75">
      <c r="A66" s="174"/>
      <c r="B66" s="15"/>
      <c r="C66" s="176" t="s">
        <v>135</v>
      </c>
      <c r="D66" s="177"/>
      <c r="E66" s="178"/>
      <c r="F66" s="224"/>
      <c r="G66" s="224"/>
      <c r="H66" s="224"/>
      <c r="I66" s="224"/>
      <c r="J66" s="224"/>
      <c r="K66" s="224"/>
      <c r="L66" s="22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.75">
      <c r="A67" s="174"/>
      <c r="B67" s="15"/>
      <c r="C67" s="214" t="s">
        <v>136</v>
      </c>
      <c r="D67" s="215"/>
      <c r="E67" s="216"/>
      <c r="F67" s="179"/>
      <c r="G67" s="179"/>
      <c r="H67" s="179"/>
      <c r="I67" s="179"/>
      <c r="J67" s="179"/>
      <c r="K67" s="179"/>
      <c r="L67" s="180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5.75">
      <c r="A68" s="174"/>
      <c r="B68" s="15"/>
      <c r="C68" s="176" t="s">
        <v>137</v>
      </c>
      <c r="D68" s="177"/>
      <c r="E68" s="178"/>
      <c r="F68" s="3">
        <v>5.232</v>
      </c>
      <c r="G68" s="98">
        <f>H68+I68+J68+K68+L68</f>
        <v>0</v>
      </c>
      <c r="H68" s="38"/>
      <c r="I68" s="38"/>
      <c r="J68" s="38"/>
      <c r="K68" s="38"/>
      <c r="L68" s="38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.75">
      <c r="A69" s="174"/>
      <c r="B69" s="15"/>
      <c r="C69" s="214" t="s">
        <v>138</v>
      </c>
      <c r="D69" s="215"/>
      <c r="E69" s="216"/>
      <c r="F69" s="184"/>
      <c r="G69" s="185"/>
      <c r="H69" s="185"/>
      <c r="I69" s="185"/>
      <c r="J69" s="185"/>
      <c r="K69" s="185"/>
      <c r="L69" s="186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5.75">
      <c r="A70" s="174"/>
      <c r="B70" s="15"/>
      <c r="C70" s="210" t="s">
        <v>139</v>
      </c>
      <c r="D70" s="211"/>
      <c r="E70" s="212"/>
      <c r="F70" s="3">
        <v>5.233</v>
      </c>
      <c r="G70" s="98">
        <f>H70+I70+J70+K70+L70</f>
        <v>0</v>
      </c>
      <c r="H70" s="38"/>
      <c r="I70" s="38"/>
      <c r="J70" s="38"/>
      <c r="K70" s="38"/>
      <c r="L70" s="38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.75">
      <c r="A71" s="174"/>
      <c r="B71" s="15"/>
      <c r="C71" s="214" t="s">
        <v>140</v>
      </c>
      <c r="D71" s="215"/>
      <c r="E71" s="216"/>
      <c r="F71" s="184"/>
      <c r="G71" s="185"/>
      <c r="H71" s="185"/>
      <c r="I71" s="185"/>
      <c r="J71" s="185"/>
      <c r="K71" s="185"/>
      <c r="L71" s="186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5.75">
      <c r="A72" s="174"/>
      <c r="B72" s="15"/>
      <c r="C72" s="210" t="s">
        <v>141</v>
      </c>
      <c r="D72" s="211"/>
      <c r="E72" s="212"/>
      <c r="F72" s="3">
        <v>5.234</v>
      </c>
      <c r="G72" s="98">
        <f>H72+I72+J72+K72+L72</f>
        <v>0</v>
      </c>
      <c r="H72" s="38"/>
      <c r="I72" s="38"/>
      <c r="J72" s="38"/>
      <c r="K72" s="38"/>
      <c r="L72" s="38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.75">
      <c r="A73" s="174"/>
      <c r="B73" s="15"/>
      <c r="C73" s="214" t="s">
        <v>144</v>
      </c>
      <c r="D73" s="215"/>
      <c r="E73" s="216"/>
      <c r="F73" s="184"/>
      <c r="G73" s="185"/>
      <c r="H73" s="185"/>
      <c r="I73" s="185"/>
      <c r="J73" s="185"/>
      <c r="K73" s="185"/>
      <c r="L73" s="186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5.75">
      <c r="A74" s="174"/>
      <c r="B74" s="15"/>
      <c r="C74" s="217" t="s">
        <v>142</v>
      </c>
      <c r="D74" s="218"/>
      <c r="E74" s="219"/>
      <c r="F74" s="3">
        <v>5.235</v>
      </c>
      <c r="G74" s="98">
        <f>H74+I74+J74+K74+L74</f>
        <v>0</v>
      </c>
      <c r="H74" s="38"/>
      <c r="I74" s="38"/>
      <c r="J74" s="38"/>
      <c r="K74" s="38"/>
      <c r="L74" s="38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5.75">
      <c r="A75" s="174"/>
      <c r="B75" s="15"/>
      <c r="C75" s="210" t="s">
        <v>143</v>
      </c>
      <c r="D75" s="211"/>
      <c r="E75" s="212"/>
      <c r="F75" s="3">
        <v>5.236</v>
      </c>
      <c r="G75" s="98">
        <f>H75+I75+J75+K75+L75</f>
        <v>0</v>
      </c>
      <c r="H75" s="38"/>
      <c r="I75" s="38"/>
      <c r="J75" s="38"/>
      <c r="K75" s="38"/>
      <c r="L75" s="38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.75">
      <c r="A76" s="174"/>
      <c r="B76" s="15"/>
      <c r="C76" s="214" t="s">
        <v>145</v>
      </c>
      <c r="D76" s="215"/>
      <c r="E76" s="216"/>
      <c r="F76" s="184"/>
      <c r="G76" s="185"/>
      <c r="H76" s="185"/>
      <c r="I76" s="185"/>
      <c r="J76" s="185"/>
      <c r="K76" s="185"/>
      <c r="L76" s="186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5.75">
      <c r="A77" s="174"/>
      <c r="B77" s="15"/>
      <c r="C77" s="210" t="s">
        <v>146</v>
      </c>
      <c r="D77" s="211"/>
      <c r="E77" s="212"/>
      <c r="F77" s="3">
        <v>5.237</v>
      </c>
      <c r="G77" s="98">
        <f>H77+I77+J77+K77+L77</f>
        <v>0</v>
      </c>
      <c r="H77" s="38"/>
      <c r="I77" s="38"/>
      <c r="J77" s="38"/>
      <c r="K77" s="38"/>
      <c r="L77" s="38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2.75">
      <c r="A78" s="174"/>
      <c r="B78" s="15"/>
      <c r="C78" s="176" t="s">
        <v>147</v>
      </c>
      <c r="D78" s="177"/>
      <c r="E78" s="178"/>
      <c r="F78" s="220"/>
      <c r="G78" s="221"/>
      <c r="H78" s="221"/>
      <c r="I78" s="221"/>
      <c r="J78" s="221"/>
      <c r="K78" s="221"/>
      <c r="L78" s="222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.75">
      <c r="A79" s="174"/>
      <c r="B79" s="15"/>
      <c r="C79" s="214" t="s">
        <v>148</v>
      </c>
      <c r="D79" s="215"/>
      <c r="E79" s="216"/>
      <c r="F79" s="223"/>
      <c r="G79" s="224"/>
      <c r="H79" s="224"/>
      <c r="I79" s="224"/>
      <c r="J79" s="224"/>
      <c r="K79" s="224"/>
      <c r="L79" s="22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3.5" thickBot="1">
      <c r="A80" s="174"/>
      <c r="B80" s="15"/>
      <c r="C80" s="35"/>
      <c r="D80" s="35"/>
      <c r="E80" s="35"/>
      <c r="F80" s="15"/>
      <c r="G80" s="15"/>
      <c r="H80" s="15"/>
      <c r="I80" s="15"/>
      <c r="J80" s="15"/>
      <c r="K80" s="15"/>
      <c r="L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3.5" thickBot="1">
      <c r="A81" s="174"/>
      <c r="B81" s="15"/>
      <c r="C81" s="207" t="s">
        <v>149</v>
      </c>
      <c r="D81" s="208"/>
      <c r="E81" s="208"/>
      <c r="F81" s="209"/>
      <c r="G81" s="15"/>
      <c r="H81" s="15"/>
      <c r="I81" s="15"/>
      <c r="J81" s="15"/>
      <c r="K81" s="15"/>
      <c r="L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.75">
      <c r="A82" s="174"/>
      <c r="B82" s="15"/>
      <c r="C82" s="40"/>
      <c r="D82" s="40"/>
      <c r="E82" s="40"/>
      <c r="F82" s="40"/>
      <c r="G82" s="15"/>
      <c r="H82" s="15"/>
      <c r="I82" s="15"/>
      <c r="J82" s="15"/>
      <c r="K82" s="15"/>
      <c r="L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.75">
      <c r="A83" s="174"/>
      <c r="B83" s="15"/>
      <c r="C83" s="210" t="s">
        <v>196</v>
      </c>
      <c r="D83" s="211"/>
      <c r="E83" s="212"/>
      <c r="F83" s="1">
        <v>5.24</v>
      </c>
      <c r="G83" s="98">
        <f>H83+I83+J83+K83+L83</f>
        <v>0</v>
      </c>
      <c r="H83" s="38"/>
      <c r="I83" s="38"/>
      <c r="J83" s="38"/>
      <c r="K83" s="38"/>
      <c r="L83" s="38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.75">
      <c r="A84" s="174"/>
      <c r="B84" s="15"/>
      <c r="C84" s="176" t="s">
        <v>150</v>
      </c>
      <c r="D84" s="177"/>
      <c r="E84" s="178"/>
      <c r="F84" s="220"/>
      <c r="G84" s="221"/>
      <c r="H84" s="221"/>
      <c r="I84" s="221"/>
      <c r="J84" s="221"/>
      <c r="K84" s="221"/>
      <c r="L84" s="222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.75">
      <c r="A85" s="174"/>
      <c r="B85" s="15"/>
      <c r="C85" s="214" t="s">
        <v>151</v>
      </c>
      <c r="D85" s="215"/>
      <c r="E85" s="216"/>
      <c r="F85" s="213"/>
      <c r="G85" s="179"/>
      <c r="H85" s="179"/>
      <c r="I85" s="179"/>
      <c r="J85" s="179"/>
      <c r="K85" s="179"/>
      <c r="L85" s="180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5.75">
      <c r="A86" s="174"/>
      <c r="B86" s="15"/>
      <c r="C86" s="210" t="s">
        <v>152</v>
      </c>
      <c r="D86" s="211"/>
      <c r="E86" s="212"/>
      <c r="F86" s="3">
        <v>5.241</v>
      </c>
      <c r="G86" s="98">
        <f>H86+I86+J86+K86+L86</f>
        <v>0</v>
      </c>
      <c r="H86" s="38"/>
      <c r="I86" s="38"/>
      <c r="J86" s="38"/>
      <c r="K86" s="38"/>
      <c r="L86" s="38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.75">
      <c r="A87" s="174"/>
      <c r="B87" s="15"/>
      <c r="C87" s="214" t="s">
        <v>153</v>
      </c>
      <c r="D87" s="215"/>
      <c r="E87" s="216"/>
      <c r="F87" s="184"/>
      <c r="G87" s="185"/>
      <c r="H87" s="185"/>
      <c r="I87" s="185"/>
      <c r="J87" s="185"/>
      <c r="K87" s="185"/>
      <c r="L87" s="186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5.75">
      <c r="A88" s="174"/>
      <c r="B88" s="15"/>
      <c r="C88" s="210" t="s">
        <v>154</v>
      </c>
      <c r="D88" s="211"/>
      <c r="E88" s="212"/>
      <c r="F88" s="3">
        <v>5.242</v>
      </c>
      <c r="G88" s="98">
        <f>H88+I88+J88+K88+L88</f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.75">
      <c r="A89" s="174"/>
      <c r="B89" s="15"/>
      <c r="C89" s="176" t="s">
        <v>155</v>
      </c>
      <c r="D89" s="177"/>
      <c r="E89" s="178"/>
      <c r="F89" s="220"/>
      <c r="G89" s="221"/>
      <c r="H89" s="221"/>
      <c r="I89" s="221"/>
      <c r="J89" s="221"/>
      <c r="K89" s="221"/>
      <c r="L89" s="222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.75">
      <c r="A90" s="174"/>
      <c r="B90" s="15"/>
      <c r="C90" s="214" t="s">
        <v>158</v>
      </c>
      <c r="D90" s="215"/>
      <c r="E90" s="216"/>
      <c r="F90" s="213"/>
      <c r="G90" s="179"/>
      <c r="H90" s="179"/>
      <c r="I90" s="179"/>
      <c r="J90" s="179"/>
      <c r="K90" s="179"/>
      <c r="L90" s="180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5.75">
      <c r="A91" s="174"/>
      <c r="B91" s="15"/>
      <c r="C91" s="210" t="s">
        <v>156</v>
      </c>
      <c r="D91" s="211"/>
      <c r="E91" s="212"/>
      <c r="F91" s="3">
        <v>5.243</v>
      </c>
      <c r="G91" s="98">
        <f>H91+I91+J91+K91+L91</f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.75">
      <c r="A92" s="174"/>
      <c r="B92" s="15"/>
      <c r="C92" s="214" t="s">
        <v>157</v>
      </c>
      <c r="D92" s="215"/>
      <c r="E92" s="216"/>
      <c r="F92" s="184"/>
      <c r="G92" s="185"/>
      <c r="H92" s="185"/>
      <c r="I92" s="185"/>
      <c r="J92" s="185"/>
      <c r="K92" s="185"/>
      <c r="L92" s="186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5.75">
      <c r="A93" s="174"/>
      <c r="B93" s="15"/>
      <c r="C93" s="210" t="s">
        <v>159</v>
      </c>
      <c r="D93" s="211"/>
      <c r="E93" s="212"/>
      <c r="F93" s="3">
        <v>5.244</v>
      </c>
      <c r="G93" s="98">
        <f>H93+I93+J93+K93+L93</f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.75">
      <c r="A94" s="174"/>
      <c r="B94" s="15"/>
      <c r="C94" s="176" t="s">
        <v>160</v>
      </c>
      <c r="D94" s="177"/>
      <c r="E94" s="178"/>
      <c r="F94" s="220"/>
      <c r="G94" s="221"/>
      <c r="H94" s="221"/>
      <c r="I94" s="221"/>
      <c r="J94" s="221"/>
      <c r="K94" s="221"/>
      <c r="L94" s="222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.75">
      <c r="A95" s="174"/>
      <c r="B95" s="15"/>
      <c r="C95" s="214" t="s">
        <v>161</v>
      </c>
      <c r="D95" s="215"/>
      <c r="E95" s="216"/>
      <c r="F95" s="213"/>
      <c r="G95" s="179"/>
      <c r="H95" s="179"/>
      <c r="I95" s="179"/>
      <c r="J95" s="179"/>
      <c r="K95" s="179"/>
      <c r="L95" s="180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5.75">
      <c r="A96" s="174"/>
      <c r="B96" s="15"/>
      <c r="C96" s="217" t="s">
        <v>162</v>
      </c>
      <c r="D96" s="218"/>
      <c r="E96" s="219"/>
      <c r="F96" s="3">
        <v>5.245</v>
      </c>
      <c r="G96" s="98">
        <f>H96+I96+J96+K96+L96</f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.75">
      <c r="A97" s="174"/>
      <c r="B97" s="15"/>
      <c r="C97" s="210" t="s">
        <v>163</v>
      </c>
      <c r="D97" s="211"/>
      <c r="E97" s="212"/>
      <c r="F97" s="3">
        <v>5.246</v>
      </c>
      <c r="G97" s="98">
        <f>H97+I97+J97+K97+L97</f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.75">
      <c r="A98" s="174"/>
      <c r="B98" s="15"/>
      <c r="C98" s="176" t="s">
        <v>164</v>
      </c>
      <c r="D98" s="177"/>
      <c r="E98" s="178"/>
      <c r="F98" s="220"/>
      <c r="G98" s="221"/>
      <c r="H98" s="221"/>
      <c r="I98" s="221"/>
      <c r="J98" s="221"/>
      <c r="K98" s="221"/>
      <c r="L98" s="222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.75">
      <c r="A99" s="174"/>
      <c r="B99" s="15"/>
      <c r="C99" s="214" t="s">
        <v>165</v>
      </c>
      <c r="D99" s="215"/>
      <c r="E99" s="216"/>
      <c r="F99" s="213"/>
      <c r="G99" s="179"/>
      <c r="H99" s="179"/>
      <c r="I99" s="179"/>
      <c r="J99" s="179"/>
      <c r="K99" s="179"/>
      <c r="L99" s="180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5.75">
      <c r="A100" s="174"/>
      <c r="B100" s="15"/>
      <c r="C100" s="210" t="s">
        <v>166</v>
      </c>
      <c r="D100" s="211"/>
      <c r="E100" s="212"/>
      <c r="F100" s="3">
        <v>5.247</v>
      </c>
      <c r="G100" s="98">
        <f>H100+I100+J100+K100+L100</f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.75">
      <c r="A101" s="174"/>
      <c r="B101" s="15"/>
      <c r="C101" s="214" t="s">
        <v>167</v>
      </c>
      <c r="D101" s="215"/>
      <c r="E101" s="216"/>
      <c r="F101" s="184"/>
      <c r="G101" s="185"/>
      <c r="H101" s="185"/>
      <c r="I101" s="185"/>
      <c r="J101" s="185"/>
      <c r="K101" s="185"/>
      <c r="L101" s="186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5.75">
      <c r="A102" s="174"/>
      <c r="B102" s="15"/>
      <c r="C102" s="217" t="s">
        <v>168</v>
      </c>
      <c r="D102" s="218"/>
      <c r="E102" s="219"/>
      <c r="F102" s="3">
        <v>5.249</v>
      </c>
      <c r="G102" s="98">
        <f>H102+I102+J102+K102+L102</f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5.75">
      <c r="A103" s="174"/>
      <c r="B103" s="15"/>
      <c r="C103" s="217" t="s">
        <v>169</v>
      </c>
      <c r="D103" s="218"/>
      <c r="E103" s="219"/>
      <c r="F103" s="3">
        <v>5.25</v>
      </c>
      <c r="G103" s="98">
        <f>H103+I103+J103+K103+L103</f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5.75">
      <c r="A104" s="174"/>
      <c r="B104" s="15"/>
      <c r="C104" s="210" t="s">
        <v>170</v>
      </c>
      <c r="D104" s="211"/>
      <c r="E104" s="212"/>
      <c r="F104" s="3">
        <v>5.25</v>
      </c>
      <c r="G104" s="98">
        <f>H104+I104+J104+K104+L104</f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.75">
      <c r="A105" s="174"/>
      <c r="B105" s="15"/>
      <c r="C105" s="176" t="s">
        <v>171</v>
      </c>
      <c r="D105" s="177"/>
      <c r="E105" s="178"/>
      <c r="F105" s="220"/>
      <c r="G105" s="221"/>
      <c r="H105" s="221"/>
      <c r="I105" s="221"/>
      <c r="J105" s="221"/>
      <c r="K105" s="221"/>
      <c r="L105" s="222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2.75">
      <c r="A106" s="174"/>
      <c r="B106" s="15"/>
      <c r="C106" s="214" t="s">
        <v>172</v>
      </c>
      <c r="D106" s="215"/>
      <c r="E106" s="216"/>
      <c r="F106" s="213"/>
      <c r="G106" s="179"/>
      <c r="H106" s="179"/>
      <c r="I106" s="179"/>
      <c r="J106" s="179"/>
      <c r="K106" s="179"/>
      <c r="L106" s="180"/>
      <c r="M106" s="50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5.75">
      <c r="A107" s="174"/>
      <c r="B107" s="15"/>
      <c r="C107" s="210" t="s">
        <v>173</v>
      </c>
      <c r="D107" s="211"/>
      <c r="E107" s="212"/>
      <c r="F107" s="3">
        <v>5.251</v>
      </c>
      <c r="G107" s="98">
        <f>H107+I107+J107+K107+L107</f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.75">
      <c r="A108" s="174"/>
      <c r="B108" s="15"/>
      <c r="C108" s="214" t="s">
        <v>174</v>
      </c>
      <c r="D108" s="215"/>
      <c r="E108" s="216"/>
      <c r="F108" s="184"/>
      <c r="G108" s="185"/>
      <c r="H108" s="185"/>
      <c r="I108" s="185"/>
      <c r="J108" s="185"/>
      <c r="K108" s="185"/>
      <c r="L108" s="186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5.75">
      <c r="A109" s="174"/>
      <c r="B109" s="15"/>
      <c r="C109" s="217" t="s">
        <v>175</v>
      </c>
      <c r="D109" s="218"/>
      <c r="E109" s="219"/>
      <c r="F109" s="3">
        <v>5.252</v>
      </c>
      <c r="G109" s="98">
        <f>H109+I109+J109+K109+L109</f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5.75">
      <c r="A110" s="174"/>
      <c r="B110" s="15"/>
      <c r="C110" s="210" t="s">
        <v>176</v>
      </c>
      <c r="D110" s="211"/>
      <c r="E110" s="212"/>
      <c r="F110" s="3">
        <v>5.253</v>
      </c>
      <c r="G110" s="98">
        <f>H110+I110+J110+K110+L110</f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.75">
      <c r="A111" s="174"/>
      <c r="B111" s="15"/>
      <c r="C111" s="214" t="s">
        <v>177</v>
      </c>
      <c r="D111" s="215"/>
      <c r="E111" s="216"/>
      <c r="F111" s="184"/>
      <c r="G111" s="185"/>
      <c r="H111" s="185"/>
      <c r="I111" s="185"/>
      <c r="J111" s="185"/>
      <c r="K111" s="185"/>
      <c r="L111" s="186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5.75">
      <c r="A112" s="174"/>
      <c r="B112" s="15"/>
      <c r="C112" s="210" t="s">
        <v>178</v>
      </c>
      <c r="D112" s="211"/>
      <c r="E112" s="212"/>
      <c r="F112" s="3">
        <v>5.254</v>
      </c>
      <c r="G112" s="98">
        <f>H112+I112+J112+K112+L112</f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.75">
      <c r="A113" s="174"/>
      <c r="B113" s="15"/>
      <c r="C113" s="176" t="s">
        <v>179</v>
      </c>
      <c r="D113" s="177"/>
      <c r="E113" s="178"/>
      <c r="F113" s="220"/>
      <c r="G113" s="221"/>
      <c r="H113" s="221"/>
      <c r="I113" s="221"/>
      <c r="J113" s="221"/>
      <c r="K113" s="221"/>
      <c r="L113" s="222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.75">
      <c r="A114" s="174"/>
      <c r="B114" s="15"/>
      <c r="C114" s="214" t="s">
        <v>180</v>
      </c>
      <c r="D114" s="215"/>
      <c r="E114" s="216"/>
      <c r="F114" s="213"/>
      <c r="G114" s="179"/>
      <c r="H114" s="179"/>
      <c r="I114" s="179"/>
      <c r="J114" s="179"/>
      <c r="K114" s="179"/>
      <c r="L114" s="180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5.75">
      <c r="A115" s="174"/>
      <c r="B115" s="15"/>
      <c r="C115" s="217" t="s">
        <v>181</v>
      </c>
      <c r="D115" s="218"/>
      <c r="E115" s="219"/>
      <c r="F115" s="3">
        <v>5.258</v>
      </c>
      <c r="G115" s="98">
        <f>H115+I115+J115+K115+L115</f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5.75">
      <c r="A116" s="174"/>
      <c r="B116" s="15"/>
      <c r="C116" s="210" t="s">
        <v>182</v>
      </c>
      <c r="D116" s="211"/>
      <c r="E116" s="212"/>
      <c r="F116" s="3">
        <v>5.259</v>
      </c>
      <c r="G116" s="98">
        <f>H116+I116+J116+K116+L116</f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.75">
      <c r="A117" s="174"/>
      <c r="B117" s="15"/>
      <c r="C117" s="214" t="s">
        <v>183</v>
      </c>
      <c r="D117" s="215"/>
      <c r="E117" s="216"/>
      <c r="F117" s="184"/>
      <c r="G117" s="185"/>
      <c r="H117" s="185"/>
      <c r="I117" s="185"/>
      <c r="J117" s="185"/>
      <c r="K117" s="185"/>
      <c r="L117" s="18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0" ht="12.75">
      <c r="A118" s="17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O118" s="15"/>
      <c r="P118" s="15"/>
      <c r="Q118" s="15"/>
      <c r="R118" s="15"/>
      <c r="S118" s="15"/>
      <c r="T118" s="15"/>
    </row>
    <row r="119" spans="1:20" ht="12.75">
      <c r="A119" s="174"/>
      <c r="B119" s="15"/>
      <c r="C119" s="15"/>
      <c r="D119" s="15"/>
      <c r="E119" s="15"/>
      <c r="F119" s="15"/>
      <c r="G119" s="15"/>
      <c r="H119" s="15"/>
      <c r="I119" s="15"/>
      <c r="J119" s="15"/>
      <c r="O119" s="15"/>
      <c r="P119" s="15"/>
      <c r="Q119" s="15"/>
      <c r="R119" s="15"/>
      <c r="S119" s="15"/>
      <c r="T119" s="15"/>
    </row>
    <row r="120" spans="1:23" ht="12.75">
      <c r="A120" s="174"/>
      <c r="B120" s="15"/>
      <c r="C120" s="15"/>
      <c r="D120" s="15"/>
      <c r="E120" s="15"/>
      <c r="F120" s="15"/>
      <c r="G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40" ht="12.75">
      <c r="A121" s="174"/>
      <c r="B121" s="15"/>
      <c r="C121" s="15"/>
      <c r="H121" s="15"/>
      <c r="I121" s="15"/>
      <c r="J121" s="15"/>
      <c r="K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ht="12.75">
      <c r="A122" s="174"/>
      <c r="B122" s="15"/>
      <c r="C122" s="15"/>
      <c r="H122" s="15"/>
      <c r="I122" s="15"/>
      <c r="J122" s="15"/>
      <c r="K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ht="18">
      <c r="A123" s="174"/>
      <c r="B123" s="15"/>
      <c r="C123" s="15"/>
      <c r="F123" s="47">
        <v>5</v>
      </c>
      <c r="G123" s="31" t="s">
        <v>205</v>
      </c>
      <c r="H123" s="32"/>
      <c r="I123" s="15"/>
      <c r="J123" s="15"/>
      <c r="K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ht="12.75">
      <c r="A124" s="174"/>
      <c r="B124" s="15"/>
      <c r="C124" s="15"/>
      <c r="H124" s="15"/>
      <c r="I124" s="15"/>
      <c r="J124" s="15"/>
      <c r="K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ht="12.75">
      <c r="A125" s="174"/>
      <c r="B125" s="15"/>
      <c r="C125" s="15"/>
      <c r="H125" s="15"/>
      <c r="I125" s="15"/>
      <c r="J125" s="15"/>
      <c r="K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ht="12.75">
      <c r="A126" s="174"/>
      <c r="B126" s="15"/>
      <c r="C126" s="15"/>
      <c r="H126" s="15"/>
      <c r="I126" s="15"/>
      <c r="J126" s="15"/>
      <c r="K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ht="12.75">
      <c r="A127" s="174"/>
      <c r="B127" s="15"/>
      <c r="C127" s="15"/>
      <c r="H127" s="15"/>
      <c r="I127" s="15"/>
      <c r="J127" s="15"/>
      <c r="K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ht="12.75">
      <c r="A128" s="174"/>
      <c r="B128" s="15"/>
      <c r="C128" s="15"/>
      <c r="H128" s="8" t="s">
        <v>29</v>
      </c>
      <c r="I128" s="9"/>
      <c r="J128" s="9"/>
      <c r="K128" s="10"/>
      <c r="N128" s="8" t="s">
        <v>202</v>
      </c>
      <c r="O128" s="9"/>
      <c r="P128" s="10"/>
      <c r="Q128" s="4"/>
      <c r="R128" s="11"/>
      <c r="S128" s="11"/>
      <c r="T128" s="9" t="s">
        <v>91</v>
      </c>
      <c r="U128" s="9"/>
      <c r="V128" s="11"/>
      <c r="W128" s="5"/>
      <c r="X128" s="8"/>
      <c r="Y128" s="9"/>
      <c r="Z128" s="9" t="s">
        <v>92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0"/>
    </row>
    <row r="129" spans="1:43" ht="12.75">
      <c r="A129" s="174"/>
      <c r="B129" s="89"/>
      <c r="C129" s="220" t="s">
        <v>197</v>
      </c>
      <c r="D129" s="222"/>
      <c r="E129" s="33" t="s">
        <v>23</v>
      </c>
      <c r="F129" s="11" t="s">
        <v>25</v>
      </c>
      <c r="G129" s="4" t="s">
        <v>27</v>
      </c>
      <c r="H129" s="2" t="s">
        <v>30</v>
      </c>
      <c r="I129" s="184" t="s">
        <v>32</v>
      </c>
      <c r="J129" s="186"/>
      <c r="K129" s="184" t="s">
        <v>33</v>
      </c>
      <c r="L129" s="185"/>
      <c r="M129" s="52" t="s">
        <v>34</v>
      </c>
      <c r="N129" s="5" t="s">
        <v>35</v>
      </c>
      <c r="O129" s="2" t="s">
        <v>37</v>
      </c>
      <c r="P129" s="2" t="s">
        <v>40</v>
      </c>
      <c r="Q129" s="2" t="s">
        <v>41</v>
      </c>
      <c r="R129" s="4" t="s">
        <v>41</v>
      </c>
      <c r="S129" s="2" t="s">
        <v>43</v>
      </c>
      <c r="T129" s="5" t="s">
        <v>45</v>
      </c>
      <c r="U129" s="2" t="s">
        <v>47</v>
      </c>
      <c r="V129" s="2" t="s">
        <v>49</v>
      </c>
      <c r="W129" s="2" t="s">
        <v>52</v>
      </c>
      <c r="X129" s="2" t="s">
        <v>53</v>
      </c>
      <c r="Y129" s="2" t="s">
        <v>55</v>
      </c>
      <c r="Z129" s="2" t="s">
        <v>57</v>
      </c>
      <c r="AA129" s="2" t="s">
        <v>60</v>
      </c>
      <c r="AB129" s="2" t="s">
        <v>62</v>
      </c>
      <c r="AC129" s="2" t="s">
        <v>64</v>
      </c>
      <c r="AD129" s="2" t="s">
        <v>66</v>
      </c>
      <c r="AE129" s="2" t="s">
        <v>68</v>
      </c>
      <c r="AF129" s="2" t="s">
        <v>70</v>
      </c>
      <c r="AG129" s="2" t="s">
        <v>72</v>
      </c>
      <c r="AH129" s="2" t="s">
        <v>74</v>
      </c>
      <c r="AI129" s="2" t="s">
        <v>76</v>
      </c>
      <c r="AJ129" s="4" t="s">
        <v>78</v>
      </c>
      <c r="AK129" s="2" t="s">
        <v>80</v>
      </c>
      <c r="AL129" s="2" t="s">
        <v>81</v>
      </c>
      <c r="AM129" s="2" t="s">
        <v>83</v>
      </c>
      <c r="AN129" s="2" t="s">
        <v>85</v>
      </c>
      <c r="AO129" s="2" t="s">
        <v>87</v>
      </c>
      <c r="AP129" s="4" t="s">
        <v>88</v>
      </c>
      <c r="AQ129" s="2" t="s">
        <v>90</v>
      </c>
    </row>
    <row r="130" spans="1:43" ht="12.75">
      <c r="A130" s="174"/>
      <c r="B130" s="90"/>
      <c r="C130" s="223" t="s">
        <v>22</v>
      </c>
      <c r="D130" s="225"/>
      <c r="E130" s="33" t="s">
        <v>24</v>
      </c>
      <c r="F130" s="15" t="s">
        <v>26</v>
      </c>
      <c r="G130" s="14" t="s">
        <v>28</v>
      </c>
      <c r="H130" s="3" t="s">
        <v>31</v>
      </c>
      <c r="I130" s="4" t="s">
        <v>30</v>
      </c>
      <c r="J130" s="4" t="s">
        <v>34</v>
      </c>
      <c r="K130" s="4" t="s">
        <v>30</v>
      </c>
      <c r="L130" s="4" t="s">
        <v>34</v>
      </c>
      <c r="M130" s="3" t="s">
        <v>201</v>
      </c>
      <c r="N130" s="7" t="s">
        <v>36</v>
      </c>
      <c r="O130" s="3" t="s">
        <v>38</v>
      </c>
      <c r="P130" s="3" t="s">
        <v>39</v>
      </c>
      <c r="Q130" s="3"/>
      <c r="R130" s="14" t="s">
        <v>42</v>
      </c>
      <c r="S130" s="12" t="s">
        <v>44</v>
      </c>
      <c r="T130" s="13" t="s">
        <v>46</v>
      </c>
      <c r="U130" s="12" t="s">
        <v>48</v>
      </c>
      <c r="V130" s="12" t="s">
        <v>50</v>
      </c>
      <c r="W130" s="12" t="s">
        <v>51</v>
      </c>
      <c r="X130" s="12" t="s">
        <v>54</v>
      </c>
      <c r="Y130" s="12" t="s">
        <v>56</v>
      </c>
      <c r="Z130" s="12" t="s">
        <v>58</v>
      </c>
      <c r="AA130" s="12" t="s">
        <v>61</v>
      </c>
      <c r="AB130" s="12" t="s">
        <v>63</v>
      </c>
      <c r="AC130" s="12" t="s">
        <v>65</v>
      </c>
      <c r="AD130" s="12" t="s">
        <v>67</v>
      </c>
      <c r="AE130" s="12" t="s">
        <v>69</v>
      </c>
      <c r="AF130" s="12" t="s">
        <v>71</v>
      </c>
      <c r="AG130" s="12" t="s">
        <v>73</v>
      </c>
      <c r="AH130" s="12" t="s">
        <v>75</v>
      </c>
      <c r="AI130" s="12" t="s">
        <v>77</v>
      </c>
      <c r="AJ130" s="14" t="s">
        <v>79</v>
      </c>
      <c r="AK130" s="12" t="s">
        <v>59</v>
      </c>
      <c r="AL130" s="12" t="s">
        <v>82</v>
      </c>
      <c r="AM130" s="12" t="s">
        <v>84</v>
      </c>
      <c r="AN130" s="12" t="s">
        <v>86</v>
      </c>
      <c r="AO130" s="12" t="s">
        <v>52</v>
      </c>
      <c r="AP130" s="14" t="s">
        <v>89</v>
      </c>
      <c r="AQ130" s="12"/>
    </row>
    <row r="131" spans="1:43" ht="12.75">
      <c r="A131" s="174"/>
      <c r="B131" s="3"/>
      <c r="C131" s="4">
        <v>1</v>
      </c>
      <c r="D131" s="5"/>
      <c r="E131" s="37">
        <v>2</v>
      </c>
      <c r="F131" s="36">
        <v>3</v>
      </c>
      <c r="G131" s="16">
        <v>4</v>
      </c>
      <c r="H131" s="16">
        <v>5</v>
      </c>
      <c r="I131" s="16">
        <v>6</v>
      </c>
      <c r="J131" s="16">
        <v>7</v>
      </c>
      <c r="K131" s="16">
        <v>8</v>
      </c>
      <c r="L131" s="16">
        <v>9</v>
      </c>
      <c r="M131" s="16">
        <v>10</v>
      </c>
      <c r="N131" s="16">
        <v>11</v>
      </c>
      <c r="O131" s="16">
        <v>12</v>
      </c>
      <c r="P131" s="16">
        <v>13</v>
      </c>
      <c r="Q131" s="16">
        <v>14</v>
      </c>
      <c r="R131" s="16">
        <v>15</v>
      </c>
      <c r="S131" s="16">
        <v>16</v>
      </c>
      <c r="T131" s="33">
        <v>17</v>
      </c>
      <c r="U131" s="33">
        <v>18</v>
      </c>
      <c r="V131" s="33">
        <v>19</v>
      </c>
      <c r="W131" s="33">
        <v>20</v>
      </c>
      <c r="X131" s="33">
        <v>21</v>
      </c>
      <c r="Y131" s="33">
        <v>22</v>
      </c>
      <c r="Z131" s="33">
        <v>23</v>
      </c>
      <c r="AA131" s="33">
        <v>24</v>
      </c>
      <c r="AB131" s="33">
        <v>25</v>
      </c>
      <c r="AC131" s="33">
        <v>26</v>
      </c>
      <c r="AD131" s="33">
        <v>27</v>
      </c>
      <c r="AE131" s="33">
        <v>28</v>
      </c>
      <c r="AF131" s="33">
        <v>29</v>
      </c>
      <c r="AG131" s="33">
        <v>30</v>
      </c>
      <c r="AH131" s="33">
        <v>31</v>
      </c>
      <c r="AI131" s="33">
        <v>32</v>
      </c>
      <c r="AJ131" s="33">
        <v>33</v>
      </c>
      <c r="AK131" s="33">
        <v>34</v>
      </c>
      <c r="AL131" s="33">
        <v>35</v>
      </c>
      <c r="AM131" s="33">
        <v>36</v>
      </c>
      <c r="AN131" s="33">
        <v>37</v>
      </c>
      <c r="AO131" s="33">
        <v>38</v>
      </c>
      <c r="AP131" s="33">
        <v>39</v>
      </c>
      <c r="AQ131" s="33">
        <v>40</v>
      </c>
    </row>
    <row r="132" spans="1:43" ht="15.75">
      <c r="A132" s="174"/>
      <c r="B132" s="1" t="s">
        <v>95</v>
      </c>
      <c r="C132" s="189">
        <f>SUM(C133:C144)</f>
        <v>0</v>
      </c>
      <c r="D132" s="190"/>
      <c r="E132" s="54">
        <f>SUM(E133:E144)</f>
        <v>0</v>
      </c>
      <c r="F132" s="54">
        <f>SUM(F133:F144)</f>
        <v>0</v>
      </c>
      <c r="G132" s="54">
        <f>SUM(G133:G144)</f>
        <v>0</v>
      </c>
      <c r="H132" s="54">
        <f aca="true" t="shared" si="11" ref="H132:AQ132">SUM(H133:H144)</f>
        <v>0</v>
      </c>
      <c r="I132" s="54">
        <f t="shared" si="11"/>
        <v>0</v>
      </c>
      <c r="J132" s="54">
        <f t="shared" si="11"/>
        <v>0</v>
      </c>
      <c r="K132" s="54">
        <f t="shared" si="11"/>
        <v>0</v>
      </c>
      <c r="L132" s="54">
        <f t="shared" si="11"/>
        <v>0</v>
      </c>
      <c r="M132" s="54">
        <f t="shared" si="11"/>
        <v>0</v>
      </c>
      <c r="N132" s="54">
        <f t="shared" si="11"/>
        <v>0</v>
      </c>
      <c r="O132" s="54">
        <f t="shared" si="11"/>
        <v>0</v>
      </c>
      <c r="P132" s="54">
        <f t="shared" si="11"/>
        <v>0</v>
      </c>
      <c r="Q132" s="54">
        <f t="shared" si="11"/>
        <v>0</v>
      </c>
      <c r="R132" s="54">
        <f t="shared" si="11"/>
        <v>0</v>
      </c>
      <c r="S132" s="54">
        <f t="shared" si="11"/>
        <v>0</v>
      </c>
      <c r="T132" s="54">
        <f t="shared" si="11"/>
        <v>0</v>
      </c>
      <c r="U132" s="54">
        <f t="shared" si="11"/>
        <v>0</v>
      </c>
      <c r="V132" s="54">
        <f t="shared" si="11"/>
        <v>0</v>
      </c>
      <c r="W132" s="54">
        <f t="shared" si="11"/>
        <v>0</v>
      </c>
      <c r="X132" s="54">
        <f t="shared" si="11"/>
        <v>0</v>
      </c>
      <c r="Y132" s="54">
        <f t="shared" si="11"/>
        <v>0</v>
      </c>
      <c r="Z132" s="54">
        <f t="shared" si="11"/>
        <v>0</v>
      </c>
      <c r="AA132" s="54">
        <f t="shared" si="11"/>
        <v>0</v>
      </c>
      <c r="AB132" s="54">
        <f t="shared" si="11"/>
        <v>0</v>
      </c>
      <c r="AC132" s="54">
        <f t="shared" si="11"/>
        <v>0</v>
      </c>
      <c r="AD132" s="54">
        <f t="shared" si="11"/>
        <v>0</v>
      </c>
      <c r="AE132" s="54">
        <f t="shared" si="11"/>
        <v>0</v>
      </c>
      <c r="AF132" s="54">
        <f t="shared" si="11"/>
        <v>0</v>
      </c>
      <c r="AG132" s="54">
        <f t="shared" si="11"/>
        <v>0</v>
      </c>
      <c r="AH132" s="54">
        <f t="shared" si="11"/>
        <v>0</v>
      </c>
      <c r="AI132" s="54">
        <f t="shared" si="11"/>
        <v>0</v>
      </c>
      <c r="AJ132" s="54">
        <f t="shared" si="11"/>
        <v>0</v>
      </c>
      <c r="AK132" s="54">
        <f t="shared" si="11"/>
        <v>0</v>
      </c>
      <c r="AL132" s="54">
        <f t="shared" si="11"/>
        <v>0</v>
      </c>
      <c r="AM132" s="54">
        <f t="shared" si="11"/>
        <v>0</v>
      </c>
      <c r="AN132" s="54">
        <f t="shared" si="11"/>
        <v>0</v>
      </c>
      <c r="AO132" s="54">
        <f t="shared" si="11"/>
        <v>0</v>
      </c>
      <c r="AP132" s="54">
        <f t="shared" si="11"/>
        <v>0</v>
      </c>
      <c r="AQ132" s="54">
        <f t="shared" si="11"/>
        <v>0</v>
      </c>
    </row>
    <row r="133" spans="1:43" ht="15.75">
      <c r="A133" s="174"/>
      <c r="B133" s="51" t="s">
        <v>6</v>
      </c>
      <c r="C133" s="226"/>
      <c r="D133" s="227"/>
      <c r="E133" s="55"/>
      <c r="F133" s="55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105">
        <f>SUM(G133:AN133)</f>
        <v>0</v>
      </c>
      <c r="AP133" s="56"/>
      <c r="AQ133" s="56"/>
    </row>
    <row r="134" spans="1:43" ht="15.75">
      <c r="A134" s="174"/>
      <c r="B134" s="51" t="s">
        <v>7</v>
      </c>
      <c r="C134" s="226"/>
      <c r="D134" s="227"/>
      <c r="E134" s="55"/>
      <c r="F134" s="55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105">
        <f aca="true" t="shared" si="12" ref="AO134:AO144">SUM(G134:AN134)</f>
        <v>0</v>
      </c>
      <c r="AP134" s="56"/>
      <c r="AQ134" s="56"/>
    </row>
    <row r="135" spans="1:43" ht="15.75">
      <c r="A135" s="174"/>
      <c r="B135" s="51" t="s">
        <v>9</v>
      </c>
      <c r="C135" s="226"/>
      <c r="D135" s="227"/>
      <c r="E135" s="55"/>
      <c r="F135" s="55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105">
        <f t="shared" si="12"/>
        <v>0</v>
      </c>
      <c r="AP135" s="56"/>
      <c r="AQ135" s="56"/>
    </row>
    <row r="136" spans="1:43" ht="15.75">
      <c r="A136" s="174"/>
      <c r="B136" s="51" t="s">
        <v>18</v>
      </c>
      <c r="C136" s="226"/>
      <c r="D136" s="227"/>
      <c r="E136" s="55"/>
      <c r="F136" s="55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105">
        <f t="shared" si="12"/>
        <v>0</v>
      </c>
      <c r="AP136" s="56"/>
      <c r="AQ136" s="56"/>
    </row>
    <row r="137" spans="1:43" ht="15.75">
      <c r="A137" s="174"/>
      <c r="B137" s="51" t="s">
        <v>11</v>
      </c>
      <c r="C137" s="226"/>
      <c r="D137" s="227"/>
      <c r="E137" s="55"/>
      <c r="F137" s="55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105">
        <f t="shared" si="12"/>
        <v>0</v>
      </c>
      <c r="AP137" s="56"/>
      <c r="AQ137" s="56"/>
    </row>
    <row r="138" spans="1:43" ht="15.75">
      <c r="A138" s="174"/>
      <c r="B138" s="51" t="s">
        <v>93</v>
      </c>
      <c r="C138" s="226"/>
      <c r="D138" s="227"/>
      <c r="E138" s="55"/>
      <c r="F138" s="55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105">
        <f t="shared" si="12"/>
        <v>0</v>
      </c>
      <c r="AP138" s="56"/>
      <c r="AQ138" s="56"/>
    </row>
    <row r="139" spans="1:43" ht="15.75">
      <c r="A139" s="174"/>
      <c r="B139" s="51" t="s">
        <v>13</v>
      </c>
      <c r="C139" s="226"/>
      <c r="D139" s="227"/>
      <c r="E139" s="55"/>
      <c r="F139" s="55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105">
        <f t="shared" si="12"/>
        <v>0</v>
      </c>
      <c r="AP139" s="56"/>
      <c r="AQ139" s="56"/>
    </row>
    <row r="140" spans="1:43" ht="15.75">
      <c r="A140" s="174"/>
      <c r="B140" s="51" t="s">
        <v>14</v>
      </c>
      <c r="C140" s="226"/>
      <c r="D140" s="227"/>
      <c r="E140" s="55"/>
      <c r="F140" s="55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105">
        <f t="shared" si="12"/>
        <v>0</v>
      </c>
      <c r="AP140" s="56"/>
      <c r="AQ140" s="56"/>
    </row>
    <row r="141" spans="1:43" ht="15.75">
      <c r="A141" s="174"/>
      <c r="B141" s="51" t="s">
        <v>15</v>
      </c>
      <c r="C141" s="226"/>
      <c r="D141" s="227"/>
      <c r="E141" s="55"/>
      <c r="F141" s="55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105">
        <f t="shared" si="12"/>
        <v>0</v>
      </c>
      <c r="AP141" s="56"/>
      <c r="AQ141" s="56"/>
    </row>
    <row r="142" spans="1:43" ht="15.75">
      <c r="A142" s="174"/>
      <c r="B142" s="51" t="s">
        <v>16</v>
      </c>
      <c r="C142" s="226"/>
      <c r="D142" s="227"/>
      <c r="E142" s="55"/>
      <c r="F142" s="55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105">
        <f t="shared" si="12"/>
        <v>0</v>
      </c>
      <c r="AP142" s="56"/>
      <c r="AQ142" s="56"/>
    </row>
    <row r="143" spans="1:43" ht="15.75">
      <c r="A143" s="174"/>
      <c r="B143" s="51" t="s">
        <v>21</v>
      </c>
      <c r="C143" s="226"/>
      <c r="D143" s="227"/>
      <c r="E143" s="55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105">
        <f t="shared" si="12"/>
        <v>0</v>
      </c>
      <c r="AP143" s="56"/>
      <c r="AQ143" s="56"/>
    </row>
    <row r="144" spans="1:43" ht="15.75">
      <c r="A144" s="174"/>
      <c r="B144" s="51" t="s">
        <v>20</v>
      </c>
      <c r="C144" s="226"/>
      <c r="D144" s="227"/>
      <c r="E144" s="55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105">
        <f t="shared" si="12"/>
        <v>0</v>
      </c>
      <c r="AP144" s="56"/>
      <c r="AQ144" s="56"/>
    </row>
    <row r="145" spans="2:43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2:43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</sheetData>
  <sheetProtection password="CDD8" sheet="1" objects="1" scenarios="1"/>
  <mergeCells count="124">
    <mergeCell ref="E14:G14"/>
    <mergeCell ref="M12:S12"/>
    <mergeCell ref="I13:S13"/>
    <mergeCell ref="C2:G2"/>
    <mergeCell ref="C3:D3"/>
    <mergeCell ref="C4:G4"/>
    <mergeCell ref="E3:H3"/>
    <mergeCell ref="E6:F6"/>
    <mergeCell ref="E13:G13"/>
    <mergeCell ref="C144:D144"/>
    <mergeCell ref="C143:D143"/>
    <mergeCell ref="C137:D137"/>
    <mergeCell ref="C138:D138"/>
    <mergeCell ref="C139:D139"/>
    <mergeCell ref="C140:D140"/>
    <mergeCell ref="C130:D130"/>
    <mergeCell ref="I129:J129"/>
    <mergeCell ref="K129:L129"/>
    <mergeCell ref="C117:E117"/>
    <mergeCell ref="C141:D141"/>
    <mergeCell ref="C142:D142"/>
    <mergeCell ref="C133:D133"/>
    <mergeCell ref="C134:D134"/>
    <mergeCell ref="C135:D135"/>
    <mergeCell ref="C136:D136"/>
    <mergeCell ref="C77:E77"/>
    <mergeCell ref="C85:E85"/>
    <mergeCell ref="C116:E116"/>
    <mergeCell ref="F117:L117"/>
    <mergeCell ref="C129:D129"/>
    <mergeCell ref="F94:L95"/>
    <mergeCell ref="F98:L99"/>
    <mergeCell ref="F101:L101"/>
    <mergeCell ref="F105:L106"/>
    <mergeCell ref="F108:L108"/>
    <mergeCell ref="F76:L76"/>
    <mergeCell ref="C79:E79"/>
    <mergeCell ref="F78:L79"/>
    <mergeCell ref="F65:L67"/>
    <mergeCell ref="F84:L85"/>
    <mergeCell ref="F87:L87"/>
    <mergeCell ref="F69:L69"/>
    <mergeCell ref="F71:L71"/>
    <mergeCell ref="C81:F81"/>
    <mergeCell ref="C83:E83"/>
    <mergeCell ref="C112:E112"/>
    <mergeCell ref="C113:E113"/>
    <mergeCell ref="C114:E114"/>
    <mergeCell ref="C115:E115"/>
    <mergeCell ref="F113:L114"/>
    <mergeCell ref="C78:E78"/>
    <mergeCell ref="F89:L90"/>
    <mergeCell ref="C84:E84"/>
    <mergeCell ref="F111:L111"/>
    <mergeCell ref="C106:E106"/>
    <mergeCell ref="C107:E107"/>
    <mergeCell ref="C108:E108"/>
    <mergeCell ref="C109:E109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93:E93"/>
    <mergeCell ref="C94:E94"/>
    <mergeCell ref="C95:E95"/>
    <mergeCell ref="C97:E97"/>
    <mergeCell ref="C98:E98"/>
    <mergeCell ref="C99:E99"/>
    <mergeCell ref="C86:E86"/>
    <mergeCell ref="C87:E87"/>
    <mergeCell ref="C88:E88"/>
    <mergeCell ref="F73:L73"/>
    <mergeCell ref="C76:E76"/>
    <mergeCell ref="C96:E96"/>
    <mergeCell ref="C89:E89"/>
    <mergeCell ref="C90:E90"/>
    <mergeCell ref="C91:E91"/>
    <mergeCell ref="C92:E92"/>
    <mergeCell ref="C67:E67"/>
    <mergeCell ref="C68:E68"/>
    <mergeCell ref="C69:E69"/>
    <mergeCell ref="C70:E70"/>
    <mergeCell ref="C71:E71"/>
    <mergeCell ref="F92:L92"/>
    <mergeCell ref="C72:E72"/>
    <mergeCell ref="C73:E73"/>
    <mergeCell ref="C74:E74"/>
    <mergeCell ref="C75:E75"/>
    <mergeCell ref="C60:E60"/>
    <mergeCell ref="C62:E62"/>
    <mergeCell ref="C61:E61"/>
    <mergeCell ref="C64:E64"/>
    <mergeCell ref="C65:E65"/>
    <mergeCell ref="C66:E66"/>
    <mergeCell ref="C51:E51"/>
    <mergeCell ref="C52:E52"/>
    <mergeCell ref="C53:E53"/>
    <mergeCell ref="C54:E54"/>
    <mergeCell ref="C55:E55"/>
    <mergeCell ref="C56:E56"/>
    <mergeCell ref="T12:T20"/>
    <mergeCell ref="C132:D132"/>
    <mergeCell ref="L4:M4"/>
    <mergeCell ref="B7:D12"/>
    <mergeCell ref="E5:H5"/>
    <mergeCell ref="E12:H12"/>
    <mergeCell ref="D13:D15"/>
    <mergeCell ref="I7:K7"/>
    <mergeCell ref="C50:E50"/>
    <mergeCell ref="C45:E45"/>
    <mergeCell ref="A1:A144"/>
    <mergeCell ref="M15:R15"/>
    <mergeCell ref="M16:S16"/>
    <mergeCell ref="C63:E63"/>
    <mergeCell ref="D46:E46"/>
    <mergeCell ref="C44:E44"/>
    <mergeCell ref="C47:E47"/>
    <mergeCell ref="C48:E48"/>
    <mergeCell ref="C49:E49"/>
    <mergeCell ref="N3:T9"/>
  </mergeCells>
  <dataValidations count="1">
    <dataValidation type="textLength" allowBlank="1" showInputMessage="1" showErrorMessage="1" sqref="C3:D3">
      <formula1>6</formula1>
      <formula2>6</formula2>
    </dataValidation>
  </dataValidations>
  <printOptions/>
  <pageMargins left="0.2" right="0.24" top="0.52" bottom="0.21" header="0.5" footer="0.5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4"/>
  <sheetViews>
    <sheetView zoomScale="85" zoomScaleNormal="85" zoomScalePageLayoutView="0" workbookViewId="0" topLeftCell="A1">
      <selection activeCell="J5" sqref="J5"/>
    </sheetView>
  </sheetViews>
  <sheetFormatPr defaultColWidth="9.140625" defaultRowHeight="12.75"/>
  <cols>
    <col min="3" max="3" width="18.421875" style="0" customWidth="1"/>
  </cols>
  <sheetData>
    <row r="1" spans="2:17" ht="12.75">
      <c r="B1" s="116" t="s">
        <v>207</v>
      </c>
      <c r="C1" s="116"/>
      <c r="D1" s="117"/>
      <c r="E1" s="117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17" ht="12.75">
      <c r="B2" s="117"/>
      <c r="C2" s="115"/>
      <c r="D2" s="117" t="s">
        <v>208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2:17" ht="13.5" thickBo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2:17" ht="12.75">
      <c r="B4" s="249" t="s">
        <v>209</v>
      </c>
      <c r="C4" s="251" t="s">
        <v>210</v>
      </c>
      <c r="D4" s="251" t="s">
        <v>87</v>
      </c>
      <c r="E4" s="251" t="s">
        <v>211</v>
      </c>
      <c r="F4" s="118" t="s">
        <v>212</v>
      </c>
      <c r="G4" s="118"/>
      <c r="H4" s="118" t="s">
        <v>213</v>
      </c>
      <c r="I4" s="118"/>
      <c r="J4" s="118" t="s">
        <v>229</v>
      </c>
      <c r="K4" s="118"/>
      <c r="L4" s="118" t="s">
        <v>214</v>
      </c>
      <c r="M4" s="119"/>
      <c r="N4" s="118" t="s">
        <v>215</v>
      </c>
      <c r="O4" s="118"/>
      <c r="P4" s="118" t="s">
        <v>216</v>
      </c>
      <c r="Q4" s="120"/>
    </row>
    <row r="5" spans="2:17" ht="21">
      <c r="B5" s="250"/>
      <c r="C5" s="252"/>
      <c r="D5" s="252"/>
      <c r="E5" s="252"/>
      <c r="F5" s="121" t="s">
        <v>87</v>
      </c>
      <c r="G5" s="122" t="s">
        <v>211</v>
      </c>
      <c r="H5" s="121" t="s">
        <v>87</v>
      </c>
      <c r="I5" s="122" t="s">
        <v>211</v>
      </c>
      <c r="J5" s="121" t="s">
        <v>87</v>
      </c>
      <c r="K5" s="122" t="s">
        <v>211</v>
      </c>
      <c r="L5" s="121" t="s">
        <v>87</v>
      </c>
      <c r="M5" s="122" t="s">
        <v>211</v>
      </c>
      <c r="N5" s="121" t="s">
        <v>87</v>
      </c>
      <c r="O5" s="122" t="s">
        <v>211</v>
      </c>
      <c r="P5" s="121" t="s">
        <v>87</v>
      </c>
      <c r="Q5" s="123" t="s">
        <v>211</v>
      </c>
    </row>
    <row r="6" spans="2:17" ht="13.5" thickBot="1">
      <c r="B6" s="124" t="s">
        <v>217</v>
      </c>
      <c r="C6" s="125" t="s">
        <v>218</v>
      </c>
      <c r="D6" s="126">
        <v>1</v>
      </c>
      <c r="E6" s="126">
        <v>2</v>
      </c>
      <c r="F6" s="127">
        <v>3</v>
      </c>
      <c r="G6" s="126">
        <v>4</v>
      </c>
      <c r="H6" s="126">
        <v>5</v>
      </c>
      <c r="I6" s="126">
        <v>6</v>
      </c>
      <c r="J6" s="126">
        <v>7</v>
      </c>
      <c r="K6" s="127">
        <v>8</v>
      </c>
      <c r="L6" s="126">
        <v>9</v>
      </c>
      <c r="M6" s="126">
        <v>10</v>
      </c>
      <c r="N6" s="126">
        <v>11</v>
      </c>
      <c r="O6" s="127">
        <v>12</v>
      </c>
      <c r="P6" s="126">
        <v>13</v>
      </c>
      <c r="Q6" s="128">
        <v>14</v>
      </c>
    </row>
    <row r="7" spans="2:17" ht="24" customHeight="1">
      <c r="B7" s="129">
        <v>1</v>
      </c>
      <c r="C7" s="130" t="s">
        <v>219</v>
      </c>
      <c r="D7" s="169">
        <f>+F7+H7+J7+L7+N7+P7</f>
        <v>0</v>
      </c>
      <c r="E7" s="169">
        <f aca="true" t="shared" si="0" ref="D7:E24">+G7+I7+K7+M7+O7+Q7</f>
        <v>0</v>
      </c>
      <c r="F7" s="172">
        <f>+F8+F9</f>
        <v>0</v>
      </c>
      <c r="G7" s="172">
        <f aca="true" t="shared" si="1" ref="G7:Q7">+G8+G9</f>
        <v>0</v>
      </c>
      <c r="H7" s="172">
        <f t="shared" si="1"/>
        <v>0</v>
      </c>
      <c r="I7" s="172">
        <f t="shared" si="1"/>
        <v>0</v>
      </c>
      <c r="J7" s="172">
        <f t="shared" si="1"/>
        <v>0</v>
      </c>
      <c r="K7" s="172">
        <f t="shared" si="1"/>
        <v>0</v>
      </c>
      <c r="L7" s="172">
        <f t="shared" si="1"/>
        <v>0</v>
      </c>
      <c r="M7" s="172">
        <f t="shared" si="1"/>
        <v>0</v>
      </c>
      <c r="N7" s="172">
        <f t="shared" si="1"/>
        <v>0</v>
      </c>
      <c r="O7" s="172">
        <f t="shared" si="1"/>
        <v>0</v>
      </c>
      <c r="P7" s="172">
        <f t="shared" si="1"/>
        <v>0</v>
      </c>
      <c r="Q7" s="173">
        <f t="shared" si="1"/>
        <v>0</v>
      </c>
    </row>
    <row r="8" spans="2:17" ht="12.75">
      <c r="B8" s="131">
        <f aca="true" t="shared" si="2" ref="B8:B24">+B7+1</f>
        <v>2</v>
      </c>
      <c r="C8" s="132" t="s">
        <v>220</v>
      </c>
      <c r="D8" s="170">
        <f t="shared" si="0"/>
        <v>0</v>
      </c>
      <c r="E8" s="170">
        <f t="shared" si="0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</row>
    <row r="9" spans="2:17" ht="12.75">
      <c r="B9" s="131">
        <f t="shared" si="2"/>
        <v>3</v>
      </c>
      <c r="C9" s="132" t="s">
        <v>221</v>
      </c>
      <c r="D9" s="170">
        <f t="shared" si="0"/>
        <v>0</v>
      </c>
      <c r="E9" s="170">
        <f t="shared" si="0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</row>
    <row r="10" spans="2:17" ht="12.75">
      <c r="B10" s="131">
        <f t="shared" si="2"/>
        <v>4</v>
      </c>
      <c r="C10" s="135" t="s">
        <v>222</v>
      </c>
      <c r="D10" s="170">
        <f t="shared" si="0"/>
        <v>0</v>
      </c>
      <c r="E10" s="170">
        <f t="shared" si="0"/>
        <v>0</v>
      </c>
      <c r="F10" s="172">
        <f aca="true" t="shared" si="3" ref="F10:Q10">+F11+F12</f>
        <v>0</v>
      </c>
      <c r="G10" s="172">
        <f t="shared" si="3"/>
        <v>0</v>
      </c>
      <c r="H10" s="172">
        <f t="shared" si="3"/>
        <v>0</v>
      </c>
      <c r="I10" s="172">
        <f t="shared" si="3"/>
        <v>0</v>
      </c>
      <c r="J10" s="172">
        <f t="shared" si="3"/>
        <v>0</v>
      </c>
      <c r="K10" s="172">
        <f t="shared" si="3"/>
        <v>0</v>
      </c>
      <c r="L10" s="172">
        <f t="shared" si="3"/>
        <v>0</v>
      </c>
      <c r="M10" s="172">
        <f t="shared" si="3"/>
        <v>0</v>
      </c>
      <c r="N10" s="172">
        <f t="shared" si="3"/>
        <v>0</v>
      </c>
      <c r="O10" s="172">
        <f t="shared" si="3"/>
        <v>0</v>
      </c>
      <c r="P10" s="172">
        <f t="shared" si="3"/>
        <v>0</v>
      </c>
      <c r="Q10" s="173">
        <f t="shared" si="3"/>
        <v>0</v>
      </c>
    </row>
    <row r="11" spans="2:17" ht="12.75">
      <c r="B11" s="131">
        <f t="shared" si="2"/>
        <v>5</v>
      </c>
      <c r="C11" s="132" t="s">
        <v>220</v>
      </c>
      <c r="D11" s="170">
        <f t="shared" si="0"/>
        <v>0</v>
      </c>
      <c r="E11" s="170">
        <f t="shared" si="0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</row>
    <row r="12" spans="2:17" ht="12.75">
      <c r="B12" s="131">
        <f t="shared" si="2"/>
        <v>6</v>
      </c>
      <c r="C12" s="132" t="s">
        <v>221</v>
      </c>
      <c r="D12" s="170">
        <f t="shared" si="0"/>
        <v>0</v>
      </c>
      <c r="E12" s="170">
        <f t="shared" si="0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</row>
    <row r="13" spans="2:17" ht="12.75">
      <c r="B13" s="131">
        <f t="shared" si="2"/>
        <v>7</v>
      </c>
      <c r="C13" s="132" t="s">
        <v>223</v>
      </c>
      <c r="D13" s="170">
        <f t="shared" si="0"/>
        <v>0</v>
      </c>
      <c r="E13" s="170">
        <f t="shared" si="0"/>
        <v>0</v>
      </c>
      <c r="F13" s="172">
        <f aca="true" t="shared" si="4" ref="F13:Q13">+F14+F15</f>
        <v>0</v>
      </c>
      <c r="G13" s="172">
        <f t="shared" si="4"/>
        <v>0</v>
      </c>
      <c r="H13" s="172">
        <f t="shared" si="4"/>
        <v>0</v>
      </c>
      <c r="I13" s="172">
        <f t="shared" si="4"/>
        <v>0</v>
      </c>
      <c r="J13" s="172">
        <f t="shared" si="4"/>
        <v>0</v>
      </c>
      <c r="K13" s="172">
        <f t="shared" si="4"/>
        <v>0</v>
      </c>
      <c r="L13" s="172">
        <f t="shared" si="4"/>
        <v>0</v>
      </c>
      <c r="M13" s="172">
        <f t="shared" si="4"/>
        <v>0</v>
      </c>
      <c r="N13" s="172">
        <f t="shared" si="4"/>
        <v>0</v>
      </c>
      <c r="O13" s="172">
        <f t="shared" si="4"/>
        <v>0</v>
      </c>
      <c r="P13" s="172">
        <f t="shared" si="4"/>
        <v>0</v>
      </c>
      <c r="Q13" s="173">
        <f t="shared" si="4"/>
        <v>0</v>
      </c>
    </row>
    <row r="14" spans="2:17" ht="12.75">
      <c r="B14" s="131">
        <f t="shared" si="2"/>
        <v>8</v>
      </c>
      <c r="C14" s="132" t="s">
        <v>220</v>
      </c>
      <c r="D14" s="170">
        <f t="shared" si="0"/>
        <v>0</v>
      </c>
      <c r="E14" s="170">
        <f t="shared" si="0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2:17" ht="12.75">
      <c r="B15" s="131">
        <f t="shared" si="2"/>
        <v>9</v>
      </c>
      <c r="C15" s="132" t="s">
        <v>221</v>
      </c>
      <c r="D15" s="170">
        <f t="shared" si="0"/>
        <v>0</v>
      </c>
      <c r="E15" s="170">
        <f t="shared" si="0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</row>
    <row r="16" spans="2:17" ht="12.75">
      <c r="B16" s="131">
        <f t="shared" si="2"/>
        <v>10</v>
      </c>
      <c r="C16" s="132" t="s">
        <v>224</v>
      </c>
      <c r="D16" s="170">
        <f t="shared" si="0"/>
        <v>0</v>
      </c>
      <c r="E16" s="170">
        <f t="shared" si="0"/>
        <v>0</v>
      </c>
      <c r="F16" s="172">
        <f aca="true" t="shared" si="5" ref="F16:Q16">+F17+F18</f>
        <v>0</v>
      </c>
      <c r="G16" s="172">
        <f t="shared" si="5"/>
        <v>0</v>
      </c>
      <c r="H16" s="172">
        <f t="shared" si="5"/>
        <v>0</v>
      </c>
      <c r="I16" s="172">
        <f t="shared" si="5"/>
        <v>0</v>
      </c>
      <c r="J16" s="172">
        <f t="shared" si="5"/>
        <v>0</v>
      </c>
      <c r="K16" s="172">
        <f t="shared" si="5"/>
        <v>0</v>
      </c>
      <c r="L16" s="172">
        <f t="shared" si="5"/>
        <v>0</v>
      </c>
      <c r="M16" s="172">
        <f t="shared" si="5"/>
        <v>0</v>
      </c>
      <c r="N16" s="172">
        <f t="shared" si="5"/>
        <v>0</v>
      </c>
      <c r="O16" s="172">
        <f t="shared" si="5"/>
        <v>0</v>
      </c>
      <c r="P16" s="172">
        <f t="shared" si="5"/>
        <v>0</v>
      </c>
      <c r="Q16" s="173">
        <f t="shared" si="5"/>
        <v>0</v>
      </c>
    </row>
    <row r="17" spans="2:17" ht="12.75">
      <c r="B17" s="131">
        <f t="shared" si="2"/>
        <v>11</v>
      </c>
      <c r="C17" s="132" t="s">
        <v>220</v>
      </c>
      <c r="D17" s="170">
        <f t="shared" si="0"/>
        <v>0</v>
      </c>
      <c r="E17" s="170">
        <f t="shared" si="0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</row>
    <row r="18" spans="2:17" ht="12.75">
      <c r="B18" s="131">
        <f t="shared" si="2"/>
        <v>12</v>
      </c>
      <c r="C18" s="132" t="s">
        <v>221</v>
      </c>
      <c r="D18" s="170">
        <f t="shared" si="0"/>
        <v>0</v>
      </c>
      <c r="E18" s="170">
        <f t="shared" si="0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4"/>
    </row>
    <row r="19" spans="2:17" ht="20.25" customHeight="1">
      <c r="B19" s="131">
        <f t="shared" si="2"/>
        <v>13</v>
      </c>
      <c r="C19" s="135" t="s">
        <v>225</v>
      </c>
      <c r="D19" s="170">
        <f t="shared" si="0"/>
        <v>0</v>
      </c>
      <c r="E19" s="170">
        <f t="shared" si="0"/>
        <v>0</v>
      </c>
      <c r="F19" s="172">
        <f aca="true" t="shared" si="6" ref="F19:Q19">+F20+F21</f>
        <v>0</v>
      </c>
      <c r="G19" s="172">
        <f t="shared" si="6"/>
        <v>0</v>
      </c>
      <c r="H19" s="172">
        <f t="shared" si="6"/>
        <v>0</v>
      </c>
      <c r="I19" s="172">
        <f t="shared" si="6"/>
        <v>0</v>
      </c>
      <c r="J19" s="172">
        <f t="shared" si="6"/>
        <v>0</v>
      </c>
      <c r="K19" s="172">
        <f t="shared" si="6"/>
        <v>0</v>
      </c>
      <c r="L19" s="172">
        <f t="shared" si="6"/>
        <v>0</v>
      </c>
      <c r="M19" s="172">
        <f t="shared" si="6"/>
        <v>0</v>
      </c>
      <c r="N19" s="172">
        <f t="shared" si="6"/>
        <v>0</v>
      </c>
      <c r="O19" s="172">
        <f t="shared" si="6"/>
        <v>0</v>
      </c>
      <c r="P19" s="172">
        <f t="shared" si="6"/>
        <v>0</v>
      </c>
      <c r="Q19" s="173">
        <f t="shared" si="6"/>
        <v>0</v>
      </c>
    </row>
    <row r="20" spans="2:17" ht="12.75">
      <c r="B20" s="131">
        <f t="shared" si="2"/>
        <v>14</v>
      </c>
      <c r="C20" s="132" t="s">
        <v>220</v>
      </c>
      <c r="D20" s="170">
        <f t="shared" si="0"/>
        <v>0</v>
      </c>
      <c r="E20" s="170">
        <f t="shared" si="0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</row>
    <row r="21" spans="2:17" ht="12.75">
      <c r="B21" s="131">
        <f t="shared" si="2"/>
        <v>15</v>
      </c>
      <c r="C21" s="132" t="s">
        <v>221</v>
      </c>
      <c r="D21" s="170">
        <f t="shared" si="0"/>
        <v>0</v>
      </c>
      <c r="E21" s="170">
        <f t="shared" si="0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</row>
    <row r="22" spans="2:17" ht="12.75">
      <c r="B22" s="131">
        <f t="shared" si="2"/>
        <v>16</v>
      </c>
      <c r="C22" s="132" t="s">
        <v>226</v>
      </c>
      <c r="D22" s="170">
        <f t="shared" si="0"/>
        <v>0</v>
      </c>
      <c r="E22" s="170">
        <f t="shared" si="0"/>
        <v>0</v>
      </c>
      <c r="F22" s="172">
        <f aca="true" t="shared" si="7" ref="F22:Q22">+F23+F24</f>
        <v>0</v>
      </c>
      <c r="G22" s="172">
        <f t="shared" si="7"/>
        <v>0</v>
      </c>
      <c r="H22" s="172">
        <f t="shared" si="7"/>
        <v>0</v>
      </c>
      <c r="I22" s="172">
        <f t="shared" si="7"/>
        <v>0</v>
      </c>
      <c r="J22" s="172">
        <f t="shared" si="7"/>
        <v>0</v>
      </c>
      <c r="K22" s="172">
        <f t="shared" si="7"/>
        <v>0</v>
      </c>
      <c r="L22" s="172">
        <f t="shared" si="7"/>
        <v>0</v>
      </c>
      <c r="M22" s="172">
        <f t="shared" si="7"/>
        <v>0</v>
      </c>
      <c r="N22" s="172">
        <f t="shared" si="7"/>
        <v>0</v>
      </c>
      <c r="O22" s="172">
        <f t="shared" si="7"/>
        <v>0</v>
      </c>
      <c r="P22" s="172">
        <f t="shared" si="7"/>
        <v>0</v>
      </c>
      <c r="Q22" s="173">
        <f t="shared" si="7"/>
        <v>0</v>
      </c>
    </row>
    <row r="23" spans="2:17" ht="12.75">
      <c r="B23" s="131">
        <f t="shared" si="2"/>
        <v>17</v>
      </c>
      <c r="C23" s="132" t="s">
        <v>220</v>
      </c>
      <c r="D23" s="170">
        <f t="shared" si="0"/>
        <v>0</v>
      </c>
      <c r="E23" s="170">
        <f t="shared" si="0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</row>
    <row r="24" spans="2:17" ht="13.5" thickBot="1">
      <c r="B24" s="136">
        <f t="shared" si="2"/>
        <v>18</v>
      </c>
      <c r="C24" s="137" t="s">
        <v>221</v>
      </c>
      <c r="D24" s="171">
        <f t="shared" si="0"/>
        <v>0</v>
      </c>
      <c r="E24" s="171">
        <f t="shared" si="0"/>
        <v>0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</row>
  </sheetData>
  <sheetProtection password="CDD8" sheet="1" objects="1" scenarios="1"/>
  <mergeCells count="4"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actstom</dc:title>
  <dc:subject/>
  <dc:creator>iasi</dc:creator>
  <cp:keywords/>
  <dc:description/>
  <cp:lastModifiedBy>OvidiuA</cp:lastModifiedBy>
  <cp:lastPrinted>2004-04-08T06:56:44Z</cp:lastPrinted>
  <dcterms:created xsi:type="dcterms:W3CDTF">2003-06-02T09:12:40Z</dcterms:created>
  <dcterms:modified xsi:type="dcterms:W3CDTF">2015-04-07T06:36:08Z</dcterms:modified>
  <cp:category/>
  <cp:version/>
  <cp:contentType/>
  <cp:contentStatus/>
</cp:coreProperties>
</file>